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0955" windowHeight="92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29" i="1"/>
  <c r="B24"/>
  <c r="B25" s="1"/>
  <c r="B26" s="1"/>
  <c r="B17"/>
  <c r="B15"/>
  <c r="B16" s="1"/>
  <c r="B23"/>
  <c r="B19"/>
  <c r="B18"/>
  <c r="D6"/>
  <c r="C11"/>
  <c r="C6"/>
  <c r="D11" l="1"/>
  <c r="B31"/>
  <c r="B32" s="1"/>
  <c r="C24" l="1"/>
  <c r="C25" s="1"/>
  <c r="C26" s="1"/>
  <c r="E26" s="1"/>
  <c r="B27" s="1"/>
  <c r="B30" s="1"/>
  <c r="B33" s="1"/>
  <c r="C15"/>
  <c r="C16" s="1"/>
  <c r="C17" s="1"/>
  <c r="E17" s="1"/>
  <c r="B20" s="1"/>
  <c r="B21" s="1"/>
</calcChain>
</file>

<file path=xl/sharedStrings.xml><?xml version="1.0" encoding="utf-8"?>
<sst xmlns="http://schemas.openxmlformats.org/spreadsheetml/2006/main" count="50" uniqueCount="29">
  <si>
    <t>А</t>
  </si>
  <si>
    <t>В</t>
  </si>
  <si>
    <t>Первый</t>
  </si>
  <si>
    <t>l</t>
  </si>
  <si>
    <t>d</t>
  </si>
  <si>
    <t>дзета</t>
  </si>
  <si>
    <t>Второй</t>
  </si>
  <si>
    <t>Л</t>
  </si>
  <si>
    <t>Задаемся Q</t>
  </si>
  <si>
    <t>л/с</t>
  </si>
  <si>
    <t>м/с</t>
  </si>
  <si>
    <t>скорость 1/2</t>
  </si>
  <si>
    <t>скор.напор</t>
  </si>
  <si>
    <t>м</t>
  </si>
  <si>
    <t>h потерь</t>
  </si>
  <si>
    <t>напор хар</t>
  </si>
  <si>
    <t>Н ст</t>
  </si>
  <si>
    <t>напор форм</t>
  </si>
  <si>
    <t>ошибк</t>
  </si>
  <si>
    <t>Q нов</t>
  </si>
  <si>
    <t>проц</t>
  </si>
  <si>
    <t>n стар</t>
  </si>
  <si>
    <t>n нов</t>
  </si>
  <si>
    <t>коэф=</t>
  </si>
  <si>
    <t>напор *</t>
  </si>
  <si>
    <t>ошибка</t>
  </si>
  <si>
    <t>расход *</t>
  </si>
  <si>
    <t>напор по хр</t>
  </si>
  <si>
    <t xml:space="preserve">ГГД Практиа 10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</si>
</sst>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" fontId="0" fillId="0" borderId="0" xfId="0" applyNumberFormat="1"/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3" zoomScale="145" zoomScaleNormal="145" workbookViewId="0">
      <selection activeCell="B19" sqref="B19"/>
    </sheetView>
  </sheetViews>
  <sheetFormatPr defaultRowHeight="15"/>
  <cols>
    <col min="1" max="1" width="13.42578125" customWidth="1"/>
  </cols>
  <sheetData>
    <row r="1" spans="1:4">
      <c r="A1" t="s">
        <v>28</v>
      </c>
    </row>
    <row r="2" spans="1:4">
      <c r="A2" t="s">
        <v>0</v>
      </c>
      <c r="B2">
        <v>3</v>
      </c>
    </row>
    <row r="3" spans="1:4">
      <c r="A3" t="s">
        <v>1</v>
      </c>
      <c r="B3">
        <v>21</v>
      </c>
    </row>
    <row r="4" spans="1:4">
      <c r="A4" t="s">
        <v>2</v>
      </c>
    </row>
    <row r="5" spans="1:4">
      <c r="A5" t="s">
        <v>3</v>
      </c>
      <c r="B5">
        <v>10</v>
      </c>
    </row>
    <row r="6" spans="1:4">
      <c r="A6" t="s">
        <v>4</v>
      </c>
      <c r="B6">
        <v>120</v>
      </c>
      <c r="C6">
        <f>B6/1000</f>
        <v>0.12</v>
      </c>
      <c r="D6">
        <f>3.14*C6*C6/4</f>
        <v>1.1304E-2</v>
      </c>
    </row>
    <row r="7" spans="1:4">
      <c r="A7" t="s">
        <v>5</v>
      </c>
      <c r="B7">
        <v>4</v>
      </c>
    </row>
    <row r="8" spans="1:4">
      <c r="A8" t="s">
        <v>7</v>
      </c>
      <c r="B8">
        <v>2.3E-2</v>
      </c>
    </row>
    <row r="9" spans="1:4">
      <c r="A9" t="s">
        <v>6</v>
      </c>
    </row>
    <row r="10" spans="1:4">
      <c r="A10" t="s">
        <v>3</v>
      </c>
      <c r="B10">
        <v>32</v>
      </c>
    </row>
    <row r="11" spans="1:4">
      <c r="A11" t="s">
        <v>4</v>
      </c>
      <c r="B11">
        <v>80</v>
      </c>
      <c r="C11">
        <f>B11/1000</f>
        <v>0.08</v>
      </c>
      <c r="D11">
        <f>3.14*C11*C11/4</f>
        <v>5.0240000000000007E-3</v>
      </c>
    </row>
    <row r="12" spans="1:4">
      <c r="A12" t="s">
        <v>5</v>
      </c>
      <c r="B12">
        <v>12</v>
      </c>
    </row>
    <row r="13" spans="1:4">
      <c r="A13" t="s">
        <v>7</v>
      </c>
      <c r="B13">
        <v>2.7E-2</v>
      </c>
    </row>
    <row r="14" spans="1:4">
      <c r="A14" t="s">
        <v>8</v>
      </c>
      <c r="B14" s="1">
        <v>7.0800999999999998</v>
      </c>
      <c r="C14" t="s">
        <v>9</v>
      </c>
    </row>
    <row r="15" spans="1:4">
      <c r="A15" t="s">
        <v>11</v>
      </c>
      <c r="B15">
        <f>B14/1000/$D$6</f>
        <v>0.62633581033262564</v>
      </c>
      <c r="C15">
        <f>B14/1000/$D$11</f>
        <v>1.4092555732484073</v>
      </c>
      <c r="D15" t="s">
        <v>10</v>
      </c>
    </row>
    <row r="16" spans="1:4">
      <c r="A16" t="s">
        <v>12</v>
      </c>
      <c r="B16">
        <f>B15*B15/2/9.81</f>
        <v>1.9994727181703708E-2</v>
      </c>
      <c r="C16">
        <f>C15*C15/2/9.81</f>
        <v>0.10122330635737498</v>
      </c>
      <c r="D16" t="s">
        <v>13</v>
      </c>
    </row>
    <row r="17" spans="1:6">
      <c r="A17" t="s">
        <v>14</v>
      </c>
      <c r="B17">
        <f>$B$8*$B$5/$C$6*B16+$B$7*B16</f>
        <v>0.11830213582508027</v>
      </c>
      <c r="C17">
        <f>$B$13*$B$10/$C$11*C16+$B$12*C16</f>
        <v>2.3078913849481495</v>
      </c>
      <c r="D17" t="s">
        <v>13</v>
      </c>
      <c r="E17">
        <f>B17+C17</f>
        <v>2.4261935207732299</v>
      </c>
      <c r="F17" t="s">
        <v>13</v>
      </c>
    </row>
    <row r="18" spans="1:6">
      <c r="A18" t="s">
        <v>15</v>
      </c>
      <c r="B18">
        <f>14.94+B14*(0.42-0.066*B14)</f>
        <v>14.60520614334</v>
      </c>
    </row>
    <row r="19" spans="1:6">
      <c r="A19" t="s">
        <v>16</v>
      </c>
      <c r="B19">
        <f>B3-B2</f>
        <v>18</v>
      </c>
      <c r="C19" t="s">
        <v>13</v>
      </c>
    </row>
    <row r="20" spans="1:6">
      <c r="A20" t="s">
        <v>17</v>
      </c>
      <c r="B20">
        <f>B19+E17</f>
        <v>20.426193520773229</v>
      </c>
      <c r="C20" t="s">
        <v>13</v>
      </c>
    </row>
    <row r="21" spans="1:6">
      <c r="A21" t="s">
        <v>18</v>
      </c>
      <c r="B21" s="2">
        <f>B20-B18</f>
        <v>5.8209873774332284</v>
      </c>
      <c r="C21" t="s">
        <v>13</v>
      </c>
    </row>
    <row r="22" spans="1:6">
      <c r="A22" t="s">
        <v>20</v>
      </c>
      <c r="B22">
        <v>15</v>
      </c>
    </row>
    <row r="23" spans="1:6">
      <c r="A23" t="s">
        <v>19</v>
      </c>
      <c r="B23" s="1">
        <f>B14*(100+B22)/100</f>
        <v>8.1421150000000004</v>
      </c>
      <c r="C23" t="s">
        <v>9</v>
      </c>
    </row>
    <row r="24" spans="1:6">
      <c r="A24" t="s">
        <v>11</v>
      </c>
      <c r="B24">
        <f>B23/1000/$D$6</f>
        <v>0.72028618188251947</v>
      </c>
      <c r="C24">
        <f>B23/1000/$D$11</f>
        <v>1.6206439092356686</v>
      </c>
      <c r="D24" t="s">
        <v>10</v>
      </c>
    </row>
    <row r="25" spans="1:6">
      <c r="A25" t="s">
        <v>12</v>
      </c>
      <c r="B25">
        <f>B24*B24/2/9.81</f>
        <v>2.6443026697803153E-2</v>
      </c>
      <c r="C25">
        <f>C24*C24/2/9.81</f>
        <v>0.13386782265762845</v>
      </c>
      <c r="D25" t="s">
        <v>13</v>
      </c>
    </row>
    <row r="26" spans="1:6">
      <c r="A26" t="s">
        <v>14</v>
      </c>
      <c r="B26">
        <f>$B$8*$B$5/$C$6*B25+$B$7*B25</f>
        <v>0.15645457462866866</v>
      </c>
      <c r="C26">
        <f>$B$13*$B$10/$C$11*C25+$B$12*C25</f>
        <v>3.0521863565939285</v>
      </c>
      <c r="D26" t="s">
        <v>13</v>
      </c>
      <c r="E26">
        <f>B26+C26</f>
        <v>3.2086409312225972</v>
      </c>
      <c r="F26" t="s">
        <v>13</v>
      </c>
    </row>
    <row r="27" spans="1:6">
      <c r="A27" t="s">
        <v>17</v>
      </c>
      <c r="B27">
        <f>E26+B19</f>
        <v>21.208640931222597</v>
      </c>
      <c r="C27" t="s">
        <v>13</v>
      </c>
    </row>
    <row r="28" spans="1:6">
      <c r="A28" t="s">
        <v>21</v>
      </c>
      <c r="B28">
        <v>1600</v>
      </c>
    </row>
    <row r="29" spans="1:6">
      <c r="A29" t="s">
        <v>22</v>
      </c>
      <c r="B29" s="1">
        <v>1653.92</v>
      </c>
      <c r="C29" s="3" t="s">
        <v>23</v>
      </c>
      <c r="D29">
        <f>B29/B28</f>
        <v>1.0337000000000001</v>
      </c>
    </row>
    <row r="30" spans="1:6">
      <c r="A30" t="s">
        <v>24</v>
      </c>
      <c r="B30">
        <f>B27/D29/D29</f>
        <v>19.848322456335168</v>
      </c>
      <c r="C30" t="s">
        <v>13</v>
      </c>
    </row>
    <row r="31" spans="1:6">
      <c r="A31" t="s">
        <v>26</v>
      </c>
      <c r="B31">
        <f>B23/D29</f>
        <v>7.8766711811937702</v>
      </c>
      <c r="C31" t="s">
        <v>9</v>
      </c>
    </row>
    <row r="32" spans="1:6">
      <c r="A32" t="s">
        <v>27</v>
      </c>
      <c r="B32">
        <f>14.94+B31*(0.42-0.066*B31)</f>
        <v>14.153433268922583</v>
      </c>
    </row>
    <row r="33" spans="1:2">
      <c r="A33" t="s">
        <v>25</v>
      </c>
      <c r="B33" s="2">
        <f>B30-B32</f>
        <v>5.6948891874125849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PC8-310-1</dc:creator>
  <cp:lastModifiedBy>vgu</cp:lastModifiedBy>
  <dcterms:created xsi:type="dcterms:W3CDTF">2024-11-25T11:34:41Z</dcterms:created>
  <dcterms:modified xsi:type="dcterms:W3CDTF">2024-11-25T12:55:53Z</dcterms:modified>
</cp:coreProperties>
</file>