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435"/>
  </bookViews>
  <sheets>
    <sheet name="Schedule STP service" sheetId="1" r:id="rId1"/>
    <sheet name="Vessels data" sheetId="4" r:id="rId2"/>
    <sheet name="contacts" sheetId="5" r:id="rId3"/>
  </sheets>
  <definedNames>
    <definedName name="_xlnm.Print_Area" localSheetId="0">'Schedule STP service'!$A$1:$N$99</definedName>
    <definedName name="_xlnm.Print_Area" localSheetId="1">'Vessels data'!$A$1:$O$97</definedName>
  </definedNames>
  <calcPr calcId="152511"/>
</workbook>
</file>

<file path=xl/calcChain.xml><?xml version="1.0" encoding="utf-8"?>
<calcChain xmlns="http://schemas.openxmlformats.org/spreadsheetml/2006/main">
  <c r="C84" i="1" l="1"/>
  <c r="D88" i="1"/>
  <c r="I88" i="1" s="1"/>
  <c r="J88" i="1" s="1"/>
  <c r="G88" i="1" s="1"/>
  <c r="H88" i="1" s="1"/>
  <c r="M88" i="1" s="1"/>
  <c r="N88" i="1" s="1"/>
  <c r="C88" i="1"/>
  <c r="D86" i="1"/>
  <c r="E86" i="1" s="1"/>
  <c r="F86" i="1" s="1"/>
  <c r="M86" i="1" s="1"/>
  <c r="N86" i="1" s="1"/>
  <c r="C86" i="1"/>
  <c r="I84" i="1"/>
  <c r="J84" i="1" s="1"/>
  <c r="E84" i="1" s="1"/>
  <c r="F84" i="1" s="1"/>
  <c r="M84" i="1" s="1"/>
  <c r="N84" i="1" s="1"/>
  <c r="D84" i="1"/>
  <c r="M46" i="1"/>
  <c r="M52" i="1"/>
  <c r="N34" i="1"/>
  <c r="M34" i="1"/>
  <c r="F34" i="1"/>
  <c r="M44" i="1"/>
  <c r="E44" i="1"/>
  <c r="M50" i="1"/>
  <c r="M32" i="1"/>
  <c r="G42" i="1"/>
  <c r="H42" i="1"/>
  <c r="M40" i="1"/>
  <c r="H40" i="1"/>
  <c r="M38" i="1"/>
  <c r="D58" i="1"/>
  <c r="G58" i="1" s="1"/>
  <c r="H58" i="1" l="1"/>
  <c r="M58" i="1" s="1"/>
  <c r="N58" i="1" s="1"/>
  <c r="I32" i="1"/>
  <c r="E34" i="1"/>
  <c r="I36" i="1"/>
  <c r="J36" i="1" s="1"/>
  <c r="H38" i="1"/>
  <c r="N38" i="1" s="1"/>
  <c r="M24" i="1"/>
  <c r="N24" i="1" s="1"/>
  <c r="D54" i="1" l="1"/>
  <c r="G54" i="1" s="1"/>
  <c r="H54" i="1" s="1"/>
  <c r="D42" i="1"/>
  <c r="N40" i="1" l="1"/>
  <c r="E46" i="1" l="1"/>
  <c r="F46" i="1" s="1"/>
  <c r="N46" i="1" s="1"/>
  <c r="D62" i="1" s="1"/>
  <c r="E62" i="1" s="1"/>
  <c r="F62" i="1" s="1"/>
  <c r="M62" i="1" s="1"/>
  <c r="N62" i="1" l="1"/>
  <c r="D74" i="1" s="1"/>
  <c r="E74" i="1" s="1"/>
  <c r="F74" i="1" s="1"/>
  <c r="M74" i="1" s="1"/>
  <c r="N74" i="1" s="1"/>
  <c r="C74" i="1"/>
  <c r="C62" i="1"/>
  <c r="G36" i="1" l="1"/>
  <c r="D52" i="1"/>
  <c r="E52" i="1" s="1"/>
  <c r="C52" i="1"/>
  <c r="F52" i="1" l="1"/>
  <c r="H36" i="1"/>
  <c r="M36" i="1" s="1"/>
  <c r="I44" i="1"/>
  <c r="N36" i="1" l="1"/>
  <c r="D56" i="1" s="1"/>
  <c r="I56" i="1" s="1"/>
  <c r="J56" i="1" s="1"/>
  <c r="G56" i="1" s="1"/>
  <c r="H56" i="1" s="1"/>
  <c r="M56" i="1" s="1"/>
  <c r="C70" i="1" s="1"/>
  <c r="C56" i="1"/>
  <c r="N52" i="1"/>
  <c r="D68" i="1" s="1"/>
  <c r="E68" i="1" s="1"/>
  <c r="F68" i="1" s="1"/>
  <c r="M68" i="1" s="1"/>
  <c r="N68" i="1" s="1"/>
  <c r="D80" i="1" s="1"/>
  <c r="E80" i="1" s="1"/>
  <c r="F80" i="1" s="1"/>
  <c r="M80" i="1" s="1"/>
  <c r="N80" i="1" s="1"/>
  <c r="C68" i="1"/>
  <c r="J44" i="1"/>
  <c r="F44" i="1" s="1"/>
  <c r="I48" i="1"/>
  <c r="C80" i="1" l="1"/>
  <c r="N56" i="1"/>
  <c r="D70" i="1" s="1"/>
  <c r="I70" i="1" s="1"/>
  <c r="J70" i="1" s="1"/>
  <c r="G70" i="1" s="1"/>
  <c r="H70" i="1" s="1"/>
  <c r="M70" i="1" s="1"/>
  <c r="N70" i="1" s="1"/>
  <c r="D82" i="1" s="1"/>
  <c r="I82" i="1" s="1"/>
  <c r="J82" i="1" s="1"/>
  <c r="G82" i="1" s="1"/>
  <c r="H82" i="1" s="1"/>
  <c r="M82" i="1" s="1"/>
  <c r="N82" i="1" s="1"/>
  <c r="C60" i="1"/>
  <c r="N44" i="1"/>
  <c r="D60" i="1" s="1"/>
  <c r="I60" i="1" s="1"/>
  <c r="J60" i="1" s="1"/>
  <c r="E60" i="1" s="1"/>
  <c r="F60" i="1" s="1"/>
  <c r="M60" i="1" s="1"/>
  <c r="N60" i="1" s="1"/>
  <c r="D72" i="1" s="1"/>
  <c r="I72" i="1" s="1"/>
  <c r="J72" i="1" s="1"/>
  <c r="E72" i="1" s="1"/>
  <c r="F72" i="1" s="1"/>
  <c r="M72" i="1" s="1"/>
  <c r="N72" i="1" s="1"/>
  <c r="J32" i="1"/>
  <c r="E32" i="1" s="1"/>
  <c r="J48" i="1"/>
  <c r="G48" i="1" s="1"/>
  <c r="H48" i="1" s="1"/>
  <c r="M48" i="1" s="1"/>
  <c r="C82" i="1" l="1"/>
  <c r="C72" i="1"/>
  <c r="F32" i="1"/>
  <c r="C64" i="1"/>
  <c r="N48" i="1"/>
  <c r="D64" i="1" s="1"/>
  <c r="I64" i="1" s="1"/>
  <c r="J64" i="1" s="1"/>
  <c r="G64" i="1" s="1"/>
  <c r="H64" i="1" s="1"/>
  <c r="M64" i="1" s="1"/>
  <c r="C76" i="1" s="1"/>
  <c r="N32" i="1" l="1"/>
  <c r="D50" i="1" s="1"/>
  <c r="I50" i="1" s="1"/>
  <c r="J50" i="1" s="1"/>
  <c r="E50" i="1" s="1"/>
  <c r="F50" i="1" s="1"/>
  <c r="C50" i="1"/>
  <c r="N64" i="1"/>
  <c r="D76" i="1" s="1"/>
  <c r="I76" i="1" s="1"/>
  <c r="J76" i="1" s="1"/>
  <c r="G76" i="1" s="1"/>
  <c r="H76" i="1" s="1"/>
  <c r="M76" i="1" s="1"/>
  <c r="N76" i="1" s="1"/>
  <c r="N50" i="1" l="1"/>
  <c r="D66" i="1" s="1"/>
  <c r="I66" i="1" s="1"/>
  <c r="J66" i="1" s="1"/>
  <c r="E66" i="1" s="1"/>
  <c r="F66" i="1" s="1"/>
  <c r="M66" i="1" s="1"/>
  <c r="C66" i="1"/>
  <c r="N66" i="1" l="1"/>
  <c r="D78" i="1" s="1"/>
  <c r="I78" i="1" s="1"/>
  <c r="J78" i="1" s="1"/>
  <c r="E78" i="1" s="1"/>
  <c r="F78" i="1" s="1"/>
  <c r="M78" i="1" s="1"/>
  <c r="N78" i="1" s="1"/>
  <c r="C78" i="1"/>
</calcChain>
</file>

<file path=xl/sharedStrings.xml><?xml version="1.0" encoding="utf-8"?>
<sst xmlns="http://schemas.openxmlformats.org/spreadsheetml/2006/main" count="424" uniqueCount="193">
  <si>
    <t>Vessels</t>
  </si>
  <si>
    <t>Saint-Petersburg</t>
  </si>
  <si>
    <t>Rotterdam</t>
  </si>
  <si>
    <t>Hamburg</t>
  </si>
  <si>
    <t>ETA</t>
  </si>
  <si>
    <t>ETS</t>
  </si>
  <si>
    <t>Vessel</t>
  </si>
  <si>
    <t>Flag</t>
  </si>
  <si>
    <t>Year of the building</t>
  </si>
  <si>
    <t>IMO number</t>
  </si>
  <si>
    <t>Quantity of containers</t>
  </si>
  <si>
    <t>Service A</t>
  </si>
  <si>
    <t>Service B</t>
  </si>
  <si>
    <t>Ust-Luga</t>
  </si>
  <si>
    <t>Service D</t>
  </si>
  <si>
    <t>Loop B</t>
  </si>
  <si>
    <t>Loop A</t>
  </si>
  <si>
    <t>Loop D</t>
  </si>
  <si>
    <t>Voyage</t>
  </si>
  <si>
    <t>FESCO Transportation Group</t>
  </si>
  <si>
    <t xml:space="preserve">FESCO website: </t>
  </si>
  <si>
    <t>http://www.fesco.ru</t>
  </si>
  <si>
    <t>Trace FESCO Containers online:</t>
  </si>
  <si>
    <t>http://www.fesco.ru/en/tracking/</t>
  </si>
  <si>
    <t>FESCO schedule online:</t>
  </si>
  <si>
    <t>http://www.fesco.ru/clients/schedule/</t>
  </si>
  <si>
    <t>FESCO Agents</t>
  </si>
  <si>
    <t>Title/ Dept</t>
  </si>
  <si>
    <t>Name</t>
  </si>
  <si>
    <t>E-mail</t>
  </si>
  <si>
    <t>Tel</t>
  </si>
  <si>
    <t>Fax</t>
  </si>
  <si>
    <t>FESCO Integrated Transport - Saint Petersburg</t>
  </si>
  <si>
    <t>Kseniya Sharova</t>
  </si>
  <si>
    <t>KSharova@fesco.com</t>
  </si>
  <si>
    <t>Vitaliy Tsvetkov</t>
  </si>
  <si>
    <t>VTsvetkov@fesco.com</t>
  </si>
  <si>
    <t>Head of Logistics Group, Logistics and Sales Dept</t>
  </si>
  <si>
    <t>Import Department Manager</t>
  </si>
  <si>
    <t>Olga Kisil</t>
  </si>
  <si>
    <t>OKisil@fesco.com</t>
  </si>
  <si>
    <t>Import Department</t>
  </si>
  <si>
    <t>importcusspb@fesco.com</t>
  </si>
  <si>
    <t>Export Department</t>
  </si>
  <si>
    <t>exportcusspb@fesco.com</t>
  </si>
  <si>
    <t>salesspb@fesco.com</t>
  </si>
  <si>
    <t>FESCO North West Europe B.V. - Netherlands</t>
  </si>
  <si>
    <t>Sales Team (incl. Sales Team for pre-carriage/oncarriage rate requests)</t>
  </si>
  <si>
    <t>sales@fesco.eu</t>
  </si>
  <si>
    <t>Operations (export / import)</t>
  </si>
  <si>
    <t>export@fesco.eu; import@fesco.eu</t>
  </si>
  <si>
    <t>Sales &amp; Marketing</t>
  </si>
  <si>
    <t>Alexander Vayzyan</t>
  </si>
  <si>
    <t>(39) 586-884347</t>
  </si>
  <si>
    <t>Andrea Gordini</t>
  </si>
  <si>
    <t>a.gordini@fescomed.com</t>
  </si>
  <si>
    <t>(39) 586-271728</t>
  </si>
  <si>
    <t>Hong Kong</t>
  </si>
  <si>
    <t>Rotation of the vessels and sailing/arrival dates are preliminary and subject to be changed with short and/or without any notice.</t>
  </si>
  <si>
    <t>LINER &amp; FEEDER CONTAINER SERVICE NW CONTINENT - SPB and V.V.</t>
  </si>
  <si>
    <t>Nominal Capacity, TEUs</t>
  </si>
  <si>
    <t>Call sign</t>
  </si>
  <si>
    <t>Export Department Manager</t>
  </si>
  <si>
    <t>Irina Grigoreva</t>
  </si>
  <si>
    <t>IGrigoreva@fesco.com</t>
  </si>
  <si>
    <t>FESCO ESF Line</t>
  </si>
  <si>
    <t xml:space="preserve">Mediterranean - CONTAINERS AGENCIES s.r.l. </t>
  </si>
  <si>
    <t xml:space="preserve">CONTAINERS AGENCIES s.r.l. </t>
  </si>
  <si>
    <t>avayzyan@contagencies.it</t>
  </si>
  <si>
    <t>(39) 586-271719</t>
  </si>
  <si>
    <t>FBOL Expert</t>
  </si>
  <si>
    <t>CMA CGM Pregolia</t>
  </si>
  <si>
    <t>Malta</t>
  </si>
  <si>
    <t>9HA4748</t>
  </si>
  <si>
    <t>CMA CGM Neva</t>
  </si>
  <si>
    <t>9HA4749</t>
  </si>
  <si>
    <t>SPB- HAM - SPB</t>
  </si>
  <si>
    <t>CMA CGM Louga</t>
  </si>
  <si>
    <t>9HA47647</t>
  </si>
  <si>
    <t>RWG / RST S</t>
  </si>
  <si>
    <t>Evgeniy Petukhov</t>
  </si>
  <si>
    <t>EPetukhov@fesco.com</t>
  </si>
  <si>
    <t>Europe - FNWE (Netherlands, Belgium, Hamburg)</t>
  </si>
  <si>
    <t>Cyprus</t>
  </si>
  <si>
    <t>Service B "new"</t>
  </si>
  <si>
    <t>CTB+CTA+ ERG</t>
  </si>
  <si>
    <t>Loop C / D</t>
  </si>
  <si>
    <t>Direct Phone +31(0)880066706 // Mobile + 31 (0)612998904</t>
  </si>
  <si>
    <t>A LA MARINE</t>
  </si>
  <si>
    <t>Loop B / B old</t>
  </si>
  <si>
    <t>VRFG7</t>
  </si>
  <si>
    <t>Wybelsum</t>
  </si>
  <si>
    <t>Gibraltar</t>
  </si>
  <si>
    <t>ZDIN2</t>
  </si>
  <si>
    <t>SPB - HAM - ANR - SPB</t>
  </si>
  <si>
    <t>SPB - RTM (RWG/DDE/EMX)- SPB</t>
  </si>
  <si>
    <t>SPB- RTM (RWG/ RST S) - SPB</t>
  </si>
  <si>
    <t>Anna Alkhazova</t>
  </si>
  <si>
    <t>* - space is TBC ex STP &amp; EU ports</t>
  </si>
  <si>
    <t>Antwerpen</t>
  </si>
  <si>
    <t>SFP/NMT/FCT</t>
  </si>
  <si>
    <t>X-PRESS AGILITY</t>
  </si>
  <si>
    <t>X-PRESS ELBE</t>
  </si>
  <si>
    <r>
      <t xml:space="preserve">CMA CGM LOUGA </t>
    </r>
    <r>
      <rPr>
        <sz val="10"/>
        <color rgb="FFFF0000"/>
        <rFont val="Times New Roman"/>
        <family val="1"/>
        <charset val="204"/>
      </rPr>
      <t>*</t>
    </r>
  </si>
  <si>
    <t>CMA CGM PREGOLIA</t>
  </si>
  <si>
    <t>CMA CGM NEVA</t>
  </si>
  <si>
    <t>AVA D</t>
  </si>
  <si>
    <t>Liberia</t>
  </si>
  <si>
    <t>A8LJ8</t>
  </si>
  <si>
    <t>5BZH2</t>
  </si>
  <si>
    <t>5BMB3</t>
  </si>
  <si>
    <t>Loop B + A</t>
  </si>
  <si>
    <t>BRNK/FCT</t>
  </si>
  <si>
    <t>BRNK</t>
  </si>
  <si>
    <r>
      <t xml:space="preserve">space TBC ex </t>
    </r>
    <r>
      <rPr>
        <b/>
        <i/>
        <sz val="8"/>
        <rFont val="Times New Roman"/>
        <family val="1"/>
        <charset val="204"/>
      </rPr>
      <t>STP</t>
    </r>
  </si>
  <si>
    <r>
      <t>space TBC ex</t>
    </r>
    <r>
      <rPr>
        <b/>
        <i/>
        <sz val="8"/>
        <rFont val="Times New Roman"/>
        <family val="1"/>
        <charset val="204"/>
      </rPr>
      <t xml:space="preserve"> EU</t>
    </r>
    <r>
      <rPr>
        <i/>
        <sz val="8"/>
        <rFont val="Times New Roman"/>
        <family val="1"/>
        <charset val="204"/>
      </rPr>
      <t xml:space="preserve">  ports</t>
    </r>
  </si>
  <si>
    <t>A LA MARINE *</t>
  </si>
  <si>
    <t>PSA913</t>
  </si>
  <si>
    <t>BALTIC SHEARWATER</t>
  </si>
  <si>
    <t>BALTIC PETREL</t>
  </si>
  <si>
    <r>
      <t xml:space="preserve">CTB+ERG </t>
    </r>
    <r>
      <rPr>
        <b/>
        <i/>
        <sz val="7.5"/>
        <color rgb="FFFF0000"/>
        <rFont val="Times New Roman"/>
        <family val="1"/>
        <charset val="204"/>
      </rPr>
      <t>*</t>
    </r>
  </si>
  <si>
    <r>
      <t xml:space="preserve">AGW1700 </t>
    </r>
    <r>
      <rPr>
        <b/>
        <i/>
        <sz val="6"/>
        <color rgb="FFFF0000"/>
        <rFont val="Times New Roman"/>
        <family val="1"/>
        <charset val="204"/>
      </rPr>
      <t>*</t>
    </r>
  </si>
  <si>
    <t>Denis Makarov</t>
  </si>
  <si>
    <t>DMakarov@fesco.com</t>
  </si>
  <si>
    <t>FESF Liner Department / Head of Department</t>
  </si>
  <si>
    <t>FESF Liner Department / Expert</t>
  </si>
  <si>
    <t>(7) 812-539 6700 ext 22134 / Mobile (7) 911 832 1260</t>
  </si>
  <si>
    <t>(7) 812 539-6700 ext 22211</t>
  </si>
  <si>
    <t>Foreign Trade Liner Department, Baltic / Leader of Department</t>
  </si>
  <si>
    <t>(7) 812 539 6700 ext 22245</t>
  </si>
  <si>
    <t>(7) 812 539 6700 ext 22244</t>
  </si>
  <si>
    <t>(7) 812-539 6700 ext 22254</t>
  </si>
  <si>
    <t>(7) 812 539 6700 ext 22254</t>
  </si>
  <si>
    <t>Head of sales Department</t>
  </si>
  <si>
    <t>(7) 812 539 6700 ext 22213</t>
  </si>
  <si>
    <t>(7) 812 539 6700</t>
  </si>
  <si>
    <t xml:space="preserve">Main Line +31 (0)88 0066700 / Direct Line +31 (0)88 0066711 </t>
  </si>
  <si>
    <t>Office: + 31 (0) 88 00 66 700, Direct: + 31 (0) 88 00 66 701</t>
  </si>
  <si>
    <t>Sales Manager</t>
  </si>
  <si>
    <t>Frank van der Zee</t>
  </si>
  <si>
    <t>FVanDerZee@fesco.com</t>
  </si>
  <si>
    <t>Date: May, 19, 2021</t>
  </si>
  <si>
    <t>(7) 812 539-6700 ext 22226 / Mobile (7) 911 110 83 90</t>
  </si>
  <si>
    <t>adhoc</t>
  </si>
  <si>
    <t>RST S</t>
  </si>
  <si>
    <t>21XPF036</t>
  </si>
  <si>
    <t>21XPF037</t>
  </si>
  <si>
    <t>21XPF038</t>
  </si>
  <si>
    <t>21CMA082</t>
  </si>
  <si>
    <t>21CMA083</t>
  </si>
  <si>
    <t>21CMA085</t>
  </si>
  <si>
    <t>21CMA084</t>
  </si>
  <si>
    <t>21FBOL01</t>
  </si>
  <si>
    <t>QINGDAO</t>
  </si>
  <si>
    <t>Sea Fish Port</t>
  </si>
  <si>
    <t>QIANWAN CONTAINER TERMINAL</t>
  </si>
  <si>
    <t>21XPF039</t>
  </si>
  <si>
    <t>21CMA087</t>
  </si>
  <si>
    <t>21CMA086</t>
  </si>
  <si>
    <t>21XPF040</t>
  </si>
  <si>
    <t>21CMA088</t>
  </si>
  <si>
    <t>21CMA089</t>
  </si>
  <si>
    <t>FESCO ULISS</t>
  </si>
  <si>
    <t>21CMA090</t>
  </si>
  <si>
    <t>21CMA091</t>
  </si>
  <si>
    <t>NO STP CALL</t>
  </si>
  <si>
    <t>SFP / FCT</t>
  </si>
  <si>
    <t>21CMA092</t>
  </si>
  <si>
    <t>21CMA093</t>
  </si>
  <si>
    <t>21XPF041</t>
  </si>
  <si>
    <t>21CMA094</t>
  </si>
  <si>
    <t>21CMA095</t>
  </si>
  <si>
    <t>21UNF021</t>
  </si>
  <si>
    <t>MUNKSUND</t>
  </si>
  <si>
    <t>PERSEUS</t>
  </si>
  <si>
    <t>21SCS016</t>
  </si>
  <si>
    <t>FCT / NMT</t>
  </si>
  <si>
    <t>21SCS017</t>
  </si>
  <si>
    <t>delay due to bad weather conditions</t>
  </si>
  <si>
    <t>FRISIAN SUMMER</t>
  </si>
  <si>
    <t>21ARRC09</t>
  </si>
  <si>
    <t>NMT</t>
  </si>
  <si>
    <t>FCT</t>
  </si>
  <si>
    <t>21XPF042</t>
  </si>
  <si>
    <t>WEEK 46/2021</t>
  </si>
  <si>
    <t>UPDATED 19/11/2021</t>
  </si>
  <si>
    <t>SFP</t>
  </si>
  <si>
    <t>25х40</t>
  </si>
  <si>
    <t>21UNF022</t>
  </si>
  <si>
    <t>RST S / RWG</t>
  </si>
  <si>
    <t>21CMA096</t>
  </si>
  <si>
    <t>21CMA097</t>
  </si>
  <si>
    <t>21XPF043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</si>
</sst>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;@"/>
    <numFmt numFmtId="165" formatCode="_-* #,##0.00\ &quot;€&quot;_-;\-* #,##0.00\ &quot;€&quot;_-;_-* &quot;-&quot;??\ &quot;€&quot;_-;_-@_-"/>
  </numFmts>
  <fonts count="66" x14ac:knownFonts="1">
    <font>
      <sz val="11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i/>
      <sz val="9.5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7.5"/>
      <name val="Times New Roman"/>
      <family val="1"/>
      <charset val="204"/>
    </font>
    <font>
      <sz val="10"/>
      <name val="Arial"/>
      <family val="2"/>
    </font>
    <font>
      <b/>
      <i/>
      <sz val="7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8"/>
      <color theme="1"/>
      <name val="Arial Black"/>
      <family val="2"/>
      <charset val="204"/>
    </font>
    <font>
      <b/>
      <sz val="14"/>
      <color theme="1"/>
      <name val="Arial Black"/>
      <family val="2"/>
      <charset val="204"/>
    </font>
    <font>
      <b/>
      <sz val="10"/>
      <color theme="1"/>
      <name val="Arial"/>
      <family val="2"/>
      <charset val="204"/>
    </font>
    <font>
      <i/>
      <sz val="8"/>
      <color theme="1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Bradley Hand ITC"/>
      <family val="4"/>
    </font>
    <font>
      <sz val="11"/>
      <color theme="1"/>
      <name val="Calisto MT"/>
      <family val="1"/>
    </font>
    <font>
      <b/>
      <sz val="11"/>
      <color theme="1"/>
      <name val="Calisto MT"/>
      <family val="1"/>
    </font>
    <font>
      <b/>
      <i/>
      <sz val="11"/>
      <color theme="1"/>
      <name val="Calibri"/>
      <family val="2"/>
      <charset val="204"/>
      <scheme val="minor"/>
    </font>
    <font>
      <b/>
      <i/>
      <sz val="11"/>
      <color theme="1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6"/>
      <color rgb="FF0000CC"/>
      <name val="Calibri"/>
      <family val="2"/>
      <scheme val="minor"/>
    </font>
    <font>
      <b/>
      <sz val="10"/>
      <color theme="3"/>
      <name val="Calibri"/>
      <family val="2"/>
      <scheme val="minor"/>
    </font>
    <font>
      <b/>
      <sz val="10"/>
      <color rgb="FF0000CC"/>
      <name val="Calibri"/>
      <family val="2"/>
      <scheme val="minor"/>
    </font>
    <font>
      <b/>
      <sz val="10"/>
      <name val="Calibri"/>
      <family val="2"/>
      <scheme val="minor"/>
    </font>
    <font>
      <u/>
      <sz val="10"/>
      <color rgb="FF0000CC"/>
      <name val="Calibri"/>
      <family val="2"/>
      <scheme val="minor"/>
    </font>
    <font>
      <sz val="10"/>
      <color rgb="FF0000CC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charset val="204"/>
      <scheme val="minor"/>
    </font>
    <font>
      <b/>
      <u/>
      <sz val="14"/>
      <color theme="1"/>
      <name val="Calibri"/>
      <family val="2"/>
      <charset val="204"/>
      <scheme val="minor"/>
    </font>
    <font>
      <b/>
      <i/>
      <sz val="10"/>
      <color theme="1"/>
      <name val="Times New Roman"/>
      <family val="1"/>
      <charset val="204"/>
    </font>
    <font>
      <b/>
      <sz val="11"/>
      <color theme="1"/>
      <name val="Arial"/>
      <family val="2"/>
      <charset val="204"/>
    </font>
    <font>
      <b/>
      <sz val="11"/>
      <color rgb="FF333333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  <charset val="238"/>
    </font>
    <font>
      <u/>
      <sz val="10"/>
      <color indexed="12"/>
      <name val="Arial"/>
      <family val="2"/>
    </font>
    <font>
      <u/>
      <sz val="11"/>
      <color theme="10"/>
      <name val="Calibri"/>
      <family val="2"/>
    </font>
    <font>
      <sz val="11"/>
      <color rgb="FF3F3F76"/>
      <name val="Calibri"/>
      <family val="2"/>
      <scheme val="minor"/>
    </font>
    <font>
      <sz val="10"/>
      <color theme="1"/>
      <name val="Arial"/>
      <family val="2"/>
    </font>
    <font>
      <b/>
      <sz val="11"/>
      <color rgb="FF3F3F3F"/>
      <name val="Calibri"/>
      <family val="2"/>
      <scheme val="minor"/>
    </font>
    <font>
      <b/>
      <sz val="9"/>
      <color theme="1"/>
      <name val="Arial Unicode MS"/>
      <family val="2"/>
      <charset val="204"/>
    </font>
    <font>
      <sz val="10"/>
      <name val="Calibri"/>
      <family val="2"/>
      <charset val="204"/>
      <scheme val="minor"/>
    </font>
    <font>
      <b/>
      <i/>
      <sz val="11"/>
      <color rgb="FFFF0000"/>
      <name val="Calibri"/>
      <family val="2"/>
      <charset val="204"/>
      <scheme val="minor"/>
    </font>
    <font>
      <b/>
      <i/>
      <sz val="9.5"/>
      <color rgb="FFFF0000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i/>
      <sz val="9.5"/>
      <name val="Times New Roman"/>
      <family val="1"/>
      <charset val="204"/>
    </font>
    <font>
      <b/>
      <i/>
      <sz val="7.5"/>
      <color rgb="FFFF0000"/>
      <name val="Times New Roman"/>
      <family val="1"/>
      <charset val="204"/>
    </font>
    <font>
      <i/>
      <sz val="8"/>
      <name val="Times New Roman"/>
      <family val="1"/>
      <charset val="204"/>
    </font>
    <font>
      <i/>
      <sz val="7.5"/>
      <name val="Times New Roman"/>
      <family val="1"/>
      <charset val="204"/>
    </font>
    <font>
      <b/>
      <i/>
      <sz val="9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i/>
      <sz val="8"/>
      <name val="Times New Roman"/>
      <family val="1"/>
      <charset val="204"/>
    </font>
    <font>
      <b/>
      <i/>
      <sz val="6"/>
      <name val="Times New Roman"/>
      <family val="1"/>
      <charset val="204"/>
    </font>
    <font>
      <b/>
      <i/>
      <sz val="6"/>
      <color rgb="FFFF0000"/>
      <name val="Times New Roman"/>
      <family val="1"/>
      <charset val="204"/>
    </font>
    <font>
      <sz val="9"/>
      <name val="Calibri"/>
      <family val="2"/>
      <scheme val="minor"/>
    </font>
    <font>
      <sz val="11"/>
      <color rgb="FF242424"/>
      <name val="Segoe UI"/>
      <family val="2"/>
      <charset val="204"/>
    </font>
    <font>
      <b/>
      <i/>
      <sz val="10"/>
      <name val="Times New Roman"/>
      <family val="1"/>
      <charset val="204"/>
    </font>
    <font>
      <b/>
      <strike/>
      <sz val="11"/>
      <name val="Calibri"/>
      <family val="2"/>
      <charset val="204"/>
      <scheme val="minor"/>
    </font>
    <font>
      <b/>
      <i/>
      <sz val="10"/>
      <color rgb="FFFF0000"/>
      <name val="Times New Roman"/>
      <family val="1"/>
      <charset val="204"/>
    </font>
  </fonts>
  <fills count="1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/>
    <xf numFmtId="0" fontId="5" fillId="0" borderId="0"/>
    <xf numFmtId="0" fontId="7" fillId="0" borderId="0" applyNumberFormat="0" applyFill="0" applyBorder="0" applyAlignment="0" applyProtection="0"/>
    <xf numFmtId="0" fontId="36" fillId="0" borderId="0"/>
    <xf numFmtId="0" fontId="5" fillId="9" borderId="28" applyNumberFormat="0" applyFont="0" applyAlignment="0" applyProtection="0"/>
    <xf numFmtId="0" fontId="5" fillId="9" borderId="28" applyNumberFormat="0" applyFon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>
      <alignment vertical="top"/>
      <protection locked="0"/>
    </xf>
    <xf numFmtId="0" fontId="41" fillId="7" borderId="26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42" fillId="0" borderId="0"/>
    <xf numFmtId="0" fontId="42" fillId="0" borderId="0"/>
    <xf numFmtId="0" fontId="5" fillId="0" borderId="0"/>
    <xf numFmtId="0" fontId="36" fillId="0" borderId="0"/>
    <xf numFmtId="0" fontId="5" fillId="0" borderId="0"/>
    <xf numFmtId="0" fontId="36" fillId="0" borderId="0"/>
    <xf numFmtId="0" fontId="5" fillId="0" borderId="0"/>
    <xf numFmtId="0" fontId="36" fillId="0" borderId="0"/>
    <xf numFmtId="0" fontId="36" fillId="0" borderId="0"/>
    <xf numFmtId="0" fontId="5" fillId="0" borderId="0"/>
    <xf numFmtId="0" fontId="38" fillId="0" borderId="0"/>
    <xf numFmtId="0" fontId="3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6" fillId="9" borderId="28" applyNumberFormat="0" applyFont="0" applyAlignment="0" applyProtection="0"/>
    <xf numFmtId="0" fontId="5" fillId="9" borderId="28" applyNumberFormat="0" applyFont="0" applyAlignment="0" applyProtection="0"/>
    <xf numFmtId="0" fontId="36" fillId="9" borderId="28" applyNumberFormat="0" applyFont="0" applyAlignment="0" applyProtection="0"/>
    <xf numFmtId="0" fontId="36" fillId="9" borderId="28" applyNumberFormat="0" applyFont="0" applyAlignment="0" applyProtection="0"/>
    <xf numFmtId="0" fontId="37" fillId="9" borderId="28" applyNumberFormat="0" applyFont="0" applyAlignment="0" applyProtection="0"/>
    <xf numFmtId="0" fontId="37" fillId="9" borderId="28" applyNumberFormat="0" applyFont="0" applyAlignment="0" applyProtection="0"/>
    <xf numFmtId="0" fontId="43" fillId="8" borderId="27" applyNumberFormat="0" applyAlignment="0" applyProtection="0"/>
  </cellStyleXfs>
  <cellXfs count="235">
    <xf numFmtId="0" fontId="0" fillId="0" borderId="0" xfId="0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0" fillId="0" borderId="0" xfId="0" applyFont="1"/>
    <xf numFmtId="0" fontId="15" fillId="0" borderId="0" xfId="0" applyFont="1"/>
    <xf numFmtId="0" fontId="16" fillId="0" borderId="0" xfId="0" applyFont="1"/>
    <xf numFmtId="0" fontId="16" fillId="0" borderId="0" xfId="0" applyFont="1" applyFill="1"/>
    <xf numFmtId="3" fontId="16" fillId="0" borderId="0" xfId="0" applyNumberFormat="1" applyFont="1" applyFill="1" applyAlignment="1">
      <alignment horizontal="left" vertical="top"/>
    </xf>
    <xf numFmtId="3" fontId="17" fillId="0" borderId="0" xfId="0" applyNumberFormat="1" applyFont="1" applyFill="1" applyAlignment="1"/>
    <xf numFmtId="0" fontId="16" fillId="0" borderId="0" xfId="0" applyFont="1" applyFill="1" applyAlignment="1">
      <alignment horizontal="left" vertical="top"/>
    </xf>
    <xf numFmtId="0" fontId="16" fillId="0" borderId="0" xfId="0" applyFont="1" applyFill="1" applyAlignment="1"/>
    <xf numFmtId="0" fontId="16" fillId="0" borderId="0" xfId="0" applyFont="1" applyFill="1" applyAlignment="1">
      <alignment horizontal="left"/>
    </xf>
    <xf numFmtId="0" fontId="0" fillId="0" borderId="0" xfId="0" applyFill="1"/>
    <xf numFmtId="164" fontId="21" fillId="2" borderId="1" xfId="0" applyNumberFormat="1" applyFont="1" applyFill="1" applyBorder="1" applyAlignment="1">
      <alignment horizontal="center" vertical="center"/>
    </xf>
    <xf numFmtId="164" fontId="21" fillId="2" borderId="2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3" fillId="0" borderId="0" xfId="0" applyFont="1" applyAlignment="1">
      <alignment vertical="center"/>
    </xf>
    <xf numFmtId="0" fontId="0" fillId="0" borderId="0" xfId="0" applyFill="1" applyAlignment="1">
      <alignment vertical="center"/>
    </xf>
    <xf numFmtId="0" fontId="24" fillId="0" borderId="4" xfId="0" applyFont="1" applyFill="1" applyBorder="1" applyAlignment="1">
      <alignment vertical="center"/>
    </xf>
    <xf numFmtId="0" fontId="25" fillId="0" borderId="4" xfId="0" applyFont="1" applyFill="1" applyBorder="1" applyAlignment="1">
      <alignment vertical="center"/>
    </xf>
    <xf numFmtId="0" fontId="24" fillId="0" borderId="5" xfId="0" applyFont="1" applyFill="1" applyBorder="1" applyAlignment="1">
      <alignment vertical="center"/>
    </xf>
    <xf numFmtId="0" fontId="25" fillId="0" borderId="5" xfId="0" applyFont="1" applyBorder="1" applyAlignment="1">
      <alignment vertical="center"/>
    </xf>
    <xf numFmtId="0" fontId="24" fillId="0" borderId="5" xfId="0" applyFont="1" applyBorder="1" applyAlignment="1">
      <alignment vertical="center"/>
    </xf>
    <xf numFmtId="0" fontId="26" fillId="0" borderId="5" xfId="0" applyFont="1" applyBorder="1" applyAlignment="1">
      <alignment vertical="center"/>
    </xf>
    <xf numFmtId="0" fontId="27" fillId="0" borderId="5" xfId="2" applyFont="1" applyBorder="1" applyAlignment="1" applyProtection="1">
      <alignment vertical="center"/>
    </xf>
    <xf numFmtId="0" fontId="7" fillId="0" borderId="5" xfId="2" applyBorder="1" applyAlignment="1" applyProtection="1">
      <alignment vertical="center"/>
    </xf>
    <xf numFmtId="0" fontId="28" fillId="0" borderId="5" xfId="0" applyFont="1" applyBorder="1" applyAlignment="1">
      <alignment vertical="center"/>
    </xf>
    <xf numFmtId="0" fontId="29" fillId="0" borderId="5" xfId="0" applyFont="1" applyBorder="1" applyAlignment="1">
      <alignment vertical="center"/>
    </xf>
    <xf numFmtId="0" fontId="30" fillId="0" borderId="5" xfId="0" applyFont="1" applyBorder="1" applyAlignment="1">
      <alignment vertical="center"/>
    </xf>
    <xf numFmtId="0" fontId="29" fillId="0" borderId="5" xfId="0" applyFont="1" applyBorder="1" applyAlignment="1">
      <alignment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2" fillId="0" borderId="24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5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13" fillId="0" borderId="0" xfId="0" applyFont="1" applyAlignment="1">
      <alignment horizontal="left" vertical="center" readingOrder="1"/>
    </xf>
    <xf numFmtId="0" fontId="0" fillId="0" borderId="0" xfId="0" applyBorder="1" applyAlignment="1">
      <alignment vertical="center"/>
    </xf>
    <xf numFmtId="0" fontId="13" fillId="0" borderId="0" xfId="0" applyFont="1" applyBorder="1" applyAlignment="1">
      <alignment horizontal="left" vertical="center" readingOrder="1"/>
    </xf>
    <xf numFmtId="0" fontId="0" fillId="3" borderId="0" xfId="0" applyFill="1" applyAlignment="1">
      <alignment vertical="center"/>
    </xf>
    <xf numFmtId="0" fontId="16" fillId="0" borderId="0" xfId="0" applyFont="1" applyFill="1" applyAlignment="1">
      <alignment horizontal="left"/>
    </xf>
    <xf numFmtId="0" fontId="35" fillId="0" borderId="0" xfId="0" applyFont="1"/>
    <xf numFmtId="0" fontId="34" fillId="0" borderId="0" xfId="0" applyFont="1" applyAlignment="1">
      <alignment horizontal="left" vertical="center"/>
    </xf>
    <xf numFmtId="0" fontId="34" fillId="0" borderId="0" xfId="0" applyFont="1"/>
    <xf numFmtId="3" fontId="35" fillId="0" borderId="0" xfId="0" applyNumberFormat="1" applyFont="1"/>
    <xf numFmtId="3" fontId="35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164" fontId="21" fillId="0" borderId="0" xfId="0" applyNumberFormat="1" applyFont="1" applyFill="1" applyBorder="1" applyAlignment="1">
      <alignment horizontal="center" vertical="center"/>
    </xf>
    <xf numFmtId="0" fontId="45" fillId="0" borderId="0" xfId="0" applyFont="1" applyAlignment="1">
      <alignment vertical="center"/>
    </xf>
    <xf numFmtId="0" fontId="3" fillId="5" borderId="18" xfId="0" applyFont="1" applyFill="1" applyBorder="1" applyAlignment="1">
      <alignment horizontal="left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left" vertical="center" wrapText="1"/>
    </xf>
    <xf numFmtId="0" fontId="3" fillId="5" borderId="17" xfId="0" applyFont="1" applyFill="1" applyBorder="1" applyAlignment="1">
      <alignment horizontal="center" vertical="center" wrapText="1"/>
    </xf>
    <xf numFmtId="3" fontId="35" fillId="0" borderId="0" xfId="0" applyNumberFormat="1" applyFont="1" applyAlignment="1">
      <alignment horizontal="left" vertical="center"/>
    </xf>
    <xf numFmtId="0" fontId="33" fillId="6" borderId="0" xfId="0" applyFont="1" applyFill="1" applyAlignment="1">
      <alignment horizontal="center" vertical="center"/>
    </xf>
    <xf numFmtId="0" fontId="29" fillId="11" borderId="0" xfId="0" applyFont="1" applyFill="1" applyBorder="1" applyAlignment="1">
      <alignment horizontal="center" vertical="center"/>
    </xf>
    <xf numFmtId="3" fontId="35" fillId="0" borderId="0" xfId="0" applyNumberFormat="1" applyFont="1" applyAlignment="1">
      <alignment horizontal="left" vertical="center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164" fontId="49" fillId="4" borderId="2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50" fillId="5" borderId="18" xfId="0" applyFont="1" applyFill="1" applyBorder="1" applyAlignment="1">
      <alignment horizontal="left" vertical="center" wrapText="1"/>
    </xf>
    <xf numFmtId="0" fontId="52" fillId="14" borderId="19" xfId="0" applyFont="1" applyFill="1" applyBorder="1" applyAlignment="1">
      <alignment horizontal="left" vertical="center" wrapText="1"/>
    </xf>
    <xf numFmtId="0" fontId="50" fillId="12" borderId="18" xfId="0" applyFont="1" applyFill="1" applyBorder="1" applyAlignment="1">
      <alignment horizontal="left" vertical="center" wrapText="1"/>
    </xf>
    <xf numFmtId="0" fontId="50" fillId="15" borderId="16" xfId="0" applyFont="1" applyFill="1" applyBorder="1" applyAlignment="1">
      <alignment horizontal="center" vertical="center" wrapText="1"/>
    </xf>
    <xf numFmtId="164" fontId="21" fillId="4" borderId="2" xfId="0" applyNumberFormat="1" applyFont="1" applyFill="1" applyBorder="1" applyAlignment="1">
      <alignment horizontal="center" vertical="center"/>
    </xf>
    <xf numFmtId="164" fontId="21" fillId="2" borderId="29" xfId="0" applyNumberFormat="1" applyFont="1" applyFill="1" applyBorder="1" applyAlignment="1">
      <alignment vertical="center"/>
    </xf>
    <xf numFmtId="164" fontId="21" fillId="2" borderId="30" xfId="0" applyNumberFormat="1" applyFont="1" applyFill="1" applyBorder="1" applyAlignment="1">
      <alignment vertical="center"/>
    </xf>
    <xf numFmtId="0" fontId="4" fillId="2" borderId="29" xfId="0" applyNumberFormat="1" applyFont="1" applyFill="1" applyBorder="1" applyAlignment="1">
      <alignment vertical="center"/>
    </xf>
    <xf numFmtId="0" fontId="4" fillId="2" borderId="30" xfId="0" applyNumberFormat="1" applyFont="1" applyFill="1" applyBorder="1" applyAlignment="1">
      <alignment vertical="center"/>
    </xf>
    <xf numFmtId="0" fontId="3" fillId="5" borderId="0" xfId="0" applyFont="1" applyFill="1" applyBorder="1" applyAlignment="1">
      <alignment horizontal="center" vertical="center" wrapText="1"/>
    </xf>
    <xf numFmtId="0" fontId="4" fillId="2" borderId="32" xfId="0" applyNumberFormat="1" applyFont="1" applyFill="1" applyBorder="1" applyAlignment="1">
      <alignment vertical="center"/>
    </xf>
    <xf numFmtId="164" fontId="21" fillId="2" borderId="34" xfId="0" applyNumberFormat="1" applyFont="1" applyFill="1" applyBorder="1" applyAlignment="1">
      <alignment horizontal="center" vertical="center"/>
    </xf>
    <xf numFmtId="0" fontId="4" fillId="12" borderId="29" xfId="0" applyNumberFormat="1" applyFont="1" applyFill="1" applyBorder="1" applyAlignment="1">
      <alignment horizontal="center" vertical="center"/>
    </xf>
    <xf numFmtId="0" fontId="4" fillId="12" borderId="30" xfId="0" applyNumberFormat="1" applyFont="1" applyFill="1" applyBorder="1" applyAlignment="1">
      <alignment horizontal="center" vertical="center"/>
    </xf>
    <xf numFmtId="164" fontId="21" fillId="5" borderId="35" xfId="0" applyNumberFormat="1" applyFont="1" applyFill="1" applyBorder="1" applyAlignment="1">
      <alignment horizontal="center" vertical="center"/>
    </xf>
    <xf numFmtId="164" fontId="21" fillId="5" borderId="2" xfId="0" applyNumberFormat="1" applyFont="1" applyFill="1" applyBorder="1" applyAlignment="1">
      <alignment horizontal="center" vertical="center"/>
    </xf>
    <xf numFmtId="164" fontId="49" fillId="12" borderId="35" xfId="0" applyNumberFormat="1" applyFont="1" applyFill="1" applyBorder="1" applyAlignment="1">
      <alignment horizontal="center" vertical="center"/>
    </xf>
    <xf numFmtId="164" fontId="49" fillId="12" borderId="2" xfId="0" applyNumberFormat="1" applyFont="1" applyFill="1" applyBorder="1" applyAlignment="1">
      <alignment horizontal="center" vertical="center"/>
    </xf>
    <xf numFmtId="164" fontId="49" fillId="5" borderId="2" xfId="0" applyNumberFormat="1" applyFont="1" applyFill="1" applyBorder="1" applyAlignment="1">
      <alignment horizontal="center" vertical="center"/>
    </xf>
    <xf numFmtId="164" fontId="49" fillId="5" borderId="1" xfId="0" applyNumberFormat="1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 wrapText="1"/>
    </xf>
    <xf numFmtId="0" fontId="3" fillId="15" borderId="31" xfId="0" applyFont="1" applyFill="1" applyBorder="1" applyAlignment="1">
      <alignment horizontal="center" vertical="center" wrapText="1"/>
    </xf>
    <xf numFmtId="0" fontId="57" fillId="2" borderId="31" xfId="0" applyFont="1" applyFill="1" applyBorder="1" applyAlignment="1">
      <alignment horizontal="center" vertical="center" wrapText="1"/>
    </xf>
    <xf numFmtId="164" fontId="21" fillId="4" borderId="30" xfId="0" applyNumberFormat="1" applyFont="1" applyFill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164" fontId="49" fillId="4" borderId="30" xfId="0" applyNumberFormat="1" applyFont="1" applyFill="1" applyBorder="1" applyAlignment="1">
      <alignment horizontal="center" vertical="center"/>
    </xf>
    <xf numFmtId="164" fontId="49" fillId="5" borderId="35" xfId="0" applyNumberFormat="1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left" vertical="center" wrapText="1"/>
    </xf>
    <xf numFmtId="164" fontId="46" fillId="5" borderId="36" xfId="0" applyNumberFormat="1" applyFont="1" applyFill="1" applyBorder="1" applyAlignment="1">
      <alignment horizontal="center" vertical="center"/>
    </xf>
    <xf numFmtId="164" fontId="46" fillId="5" borderId="37" xfId="0" applyNumberFormat="1" applyFont="1" applyFill="1" applyBorder="1" applyAlignment="1">
      <alignment horizontal="center" vertical="center"/>
    </xf>
    <xf numFmtId="0" fontId="4" fillId="12" borderId="36" xfId="0" applyNumberFormat="1" applyFont="1" applyFill="1" applyBorder="1" applyAlignment="1">
      <alignment horizontal="center" vertical="center"/>
    </xf>
    <xf numFmtId="0" fontId="4" fillId="12" borderId="37" xfId="0" applyNumberFormat="1" applyFont="1" applyFill="1" applyBorder="1" applyAlignment="1">
      <alignment horizontal="center" vertical="center"/>
    </xf>
    <xf numFmtId="0" fontId="61" fillId="0" borderId="5" xfId="0" applyFont="1" applyBorder="1" applyAlignment="1">
      <alignment vertical="center"/>
    </xf>
    <xf numFmtId="0" fontId="55" fillId="5" borderId="32" xfId="0" applyNumberFormat="1" applyFont="1" applyFill="1" applyBorder="1" applyAlignment="1">
      <alignment horizontal="center" vertical="center"/>
    </xf>
    <xf numFmtId="49" fontId="59" fillId="5" borderId="32" xfId="0" applyNumberFormat="1" applyFont="1" applyFill="1" applyBorder="1" applyAlignment="1">
      <alignment horizontal="center" vertical="center"/>
    </xf>
    <xf numFmtId="49" fontId="59" fillId="5" borderId="30" xfId="0" applyNumberFormat="1" applyFont="1" applyFill="1" applyBorder="1" applyAlignment="1">
      <alignment horizontal="center" vertical="center"/>
    </xf>
    <xf numFmtId="0" fontId="62" fillId="0" borderId="0" xfId="0" applyFont="1"/>
    <xf numFmtId="0" fontId="3" fillId="12" borderId="18" xfId="0" applyFont="1" applyFill="1" applyBorder="1" applyAlignment="1">
      <alignment horizontal="left" vertical="center" wrapText="1"/>
    </xf>
    <xf numFmtId="0" fontId="3" fillId="12" borderId="16" xfId="0" applyFont="1" applyFill="1" applyBorder="1" applyAlignment="1">
      <alignment horizontal="center" vertical="center" wrapText="1"/>
    </xf>
    <xf numFmtId="164" fontId="21" fillId="12" borderId="1" xfId="0" applyNumberFormat="1" applyFont="1" applyFill="1" applyBorder="1" applyAlignment="1">
      <alignment horizontal="center" vertical="center"/>
    </xf>
    <xf numFmtId="164" fontId="21" fillId="12" borderId="2" xfId="0" applyNumberFormat="1" applyFont="1" applyFill="1" applyBorder="1" applyAlignment="1">
      <alignment horizontal="center" vertical="center"/>
    </xf>
    <xf numFmtId="164" fontId="21" fillId="12" borderId="34" xfId="0" applyNumberFormat="1" applyFont="1" applyFill="1" applyBorder="1" applyAlignment="1">
      <alignment horizontal="center" vertical="center"/>
    </xf>
    <xf numFmtId="164" fontId="21" fillId="12" borderId="29" xfId="0" applyNumberFormat="1" applyFont="1" applyFill="1" applyBorder="1" applyAlignment="1">
      <alignment vertical="center"/>
    </xf>
    <xf numFmtId="164" fontId="21" fillId="12" borderId="30" xfId="0" applyNumberFormat="1" applyFont="1" applyFill="1" applyBorder="1" applyAlignment="1">
      <alignment vertical="center"/>
    </xf>
    <xf numFmtId="0" fontId="2" fillId="12" borderId="19" xfId="0" applyFont="1" applyFill="1" applyBorder="1" applyAlignment="1">
      <alignment horizontal="left" vertical="center" wrapText="1"/>
    </xf>
    <xf numFmtId="0" fontId="3" fillId="12" borderId="31" xfId="0" applyFont="1" applyFill="1" applyBorder="1" applyAlignment="1">
      <alignment horizontal="center" vertical="center" wrapText="1"/>
    </xf>
    <xf numFmtId="0" fontId="4" fillId="12" borderId="29" xfId="0" applyNumberFormat="1" applyFont="1" applyFill="1" applyBorder="1" applyAlignment="1">
      <alignment vertical="center"/>
    </xf>
    <xf numFmtId="0" fontId="4" fillId="12" borderId="30" xfId="0" applyNumberFormat="1" applyFont="1" applyFill="1" applyBorder="1" applyAlignment="1">
      <alignment vertical="center"/>
    </xf>
    <xf numFmtId="0" fontId="4" fillId="12" borderId="32" xfId="0" applyNumberFormat="1" applyFont="1" applyFill="1" applyBorder="1" applyAlignment="1">
      <alignment vertical="center"/>
    </xf>
    <xf numFmtId="0" fontId="4" fillId="12" borderId="29" xfId="0" applyNumberFormat="1" applyFont="1" applyFill="1" applyBorder="1" applyAlignment="1">
      <alignment horizontal="center" vertical="center"/>
    </xf>
    <xf numFmtId="0" fontId="4" fillId="12" borderId="30" xfId="0" applyNumberFormat="1" applyFont="1" applyFill="1" applyBorder="1" applyAlignment="1">
      <alignment horizontal="center" vertical="center"/>
    </xf>
    <xf numFmtId="0" fontId="55" fillId="5" borderId="29" xfId="0" applyNumberFormat="1" applyFont="1" applyFill="1" applyBorder="1" applyAlignment="1">
      <alignment horizontal="center" vertical="center"/>
    </xf>
    <xf numFmtId="0" fontId="55" fillId="5" borderId="30" xfId="0" applyNumberFormat="1" applyFont="1" applyFill="1" applyBorder="1" applyAlignment="1">
      <alignment horizontal="center" vertical="center"/>
    </xf>
    <xf numFmtId="164" fontId="64" fillId="5" borderId="2" xfId="0" applyNumberFormat="1" applyFont="1" applyFill="1" applyBorder="1" applyAlignment="1">
      <alignment horizontal="center" vertical="center"/>
    </xf>
    <xf numFmtId="164" fontId="64" fillId="5" borderId="35" xfId="0" applyNumberFormat="1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 wrapText="1"/>
    </xf>
    <xf numFmtId="0" fontId="4" fillId="12" borderId="29" xfId="0" applyNumberFormat="1" applyFont="1" applyFill="1" applyBorder="1" applyAlignment="1">
      <alignment horizontal="center" vertical="center"/>
    </xf>
    <xf numFmtId="0" fontId="4" fillId="12" borderId="30" xfId="0" applyNumberFormat="1" applyFont="1" applyFill="1" applyBorder="1" applyAlignment="1">
      <alignment horizontal="center" vertical="center"/>
    </xf>
    <xf numFmtId="0" fontId="55" fillId="5" borderId="29" xfId="0" applyNumberFormat="1" applyFont="1" applyFill="1" applyBorder="1" applyAlignment="1">
      <alignment horizontal="center" vertical="center"/>
    </xf>
    <xf numFmtId="0" fontId="55" fillId="5" borderId="30" xfId="0" applyNumberFormat="1" applyFont="1" applyFill="1" applyBorder="1" applyAlignment="1">
      <alignment horizontal="center" vertical="center"/>
    </xf>
    <xf numFmtId="164" fontId="48" fillId="12" borderId="2" xfId="0" applyNumberFormat="1" applyFont="1" applyFill="1" applyBorder="1" applyAlignment="1">
      <alignment horizontal="center" vertical="center"/>
    </xf>
    <xf numFmtId="0" fontId="65" fillId="12" borderId="29" xfId="0" applyNumberFormat="1" applyFont="1" applyFill="1" applyBorder="1" applyAlignment="1">
      <alignment vertical="center"/>
    </xf>
    <xf numFmtId="0" fontId="65" fillId="12" borderId="30" xfId="0" applyNumberFormat="1" applyFont="1" applyFill="1" applyBorder="1" applyAlignment="1">
      <alignment vertical="center"/>
    </xf>
    <xf numFmtId="0" fontId="55" fillId="5" borderId="29" xfId="0" applyNumberFormat="1" applyFont="1" applyFill="1" applyBorder="1" applyAlignment="1">
      <alignment horizontal="center" vertical="center"/>
    </xf>
    <xf numFmtId="0" fontId="55" fillId="5" borderId="30" xfId="0" applyNumberFormat="1" applyFont="1" applyFill="1" applyBorder="1" applyAlignment="1">
      <alignment horizontal="center" vertical="center"/>
    </xf>
    <xf numFmtId="0" fontId="4" fillId="12" borderId="29" xfId="0" applyNumberFormat="1" applyFont="1" applyFill="1" applyBorder="1" applyAlignment="1">
      <alignment horizontal="center" vertical="center"/>
    </xf>
    <xf numFmtId="0" fontId="4" fillId="12" borderId="30" xfId="0" applyNumberFormat="1" applyFont="1" applyFill="1" applyBorder="1" applyAlignment="1">
      <alignment horizontal="center" vertical="center"/>
    </xf>
    <xf numFmtId="0" fontId="57" fillId="15" borderId="31" xfId="0" applyFont="1" applyFill="1" applyBorder="1" applyAlignment="1">
      <alignment horizontal="center" vertical="center" wrapText="1"/>
    </xf>
    <xf numFmtId="0" fontId="55" fillId="5" borderId="29" xfId="0" applyNumberFormat="1" applyFont="1" applyFill="1" applyBorder="1" applyAlignment="1">
      <alignment horizontal="center" vertical="center"/>
    </xf>
    <xf numFmtId="0" fontId="55" fillId="5" borderId="30" xfId="0" applyNumberFormat="1" applyFont="1" applyFill="1" applyBorder="1" applyAlignment="1">
      <alignment horizontal="center" vertical="center"/>
    </xf>
    <xf numFmtId="0" fontId="4" fillId="12" borderId="29" xfId="0" applyNumberFormat="1" applyFont="1" applyFill="1" applyBorder="1" applyAlignment="1">
      <alignment horizontal="center" vertical="center"/>
    </xf>
    <xf numFmtId="0" fontId="4" fillId="12" borderId="30" xfId="0" applyNumberFormat="1" applyFont="1" applyFill="1" applyBorder="1" applyAlignment="1">
      <alignment horizontal="center" vertical="center"/>
    </xf>
    <xf numFmtId="0" fontId="57" fillId="5" borderId="17" xfId="0" applyFont="1" applyFill="1" applyBorder="1" applyAlignment="1">
      <alignment horizontal="center" vertical="center" wrapText="1"/>
    </xf>
    <xf numFmtId="0" fontId="56" fillId="5" borderId="29" xfId="0" applyNumberFormat="1" applyFont="1" applyFill="1" applyBorder="1" applyAlignment="1">
      <alignment horizontal="left" vertical="center"/>
    </xf>
    <xf numFmtId="0" fontId="56" fillId="5" borderId="30" xfId="0" applyNumberFormat="1" applyFont="1" applyFill="1" applyBorder="1" applyAlignment="1">
      <alignment horizontal="left" vertical="center"/>
    </xf>
    <xf numFmtId="0" fontId="4" fillId="5" borderId="29" xfId="0" applyNumberFormat="1" applyFont="1" applyFill="1" applyBorder="1" applyAlignment="1">
      <alignment horizontal="center" vertical="center"/>
    </xf>
    <xf numFmtId="0" fontId="4" fillId="5" borderId="30" xfId="0" applyNumberFormat="1" applyFont="1" applyFill="1" applyBorder="1" applyAlignment="1">
      <alignment horizontal="center" vertical="center"/>
    </xf>
    <xf numFmtId="0" fontId="4" fillId="2" borderId="29" xfId="0" applyNumberFormat="1" applyFont="1" applyFill="1" applyBorder="1" applyAlignment="1">
      <alignment horizontal="center" vertical="center"/>
    </xf>
    <xf numFmtId="0" fontId="4" fillId="2" borderId="30" xfId="0" applyNumberFormat="1" applyFont="1" applyFill="1" applyBorder="1" applyAlignment="1">
      <alignment horizontal="center" vertical="center"/>
    </xf>
    <xf numFmtId="0" fontId="54" fillId="6" borderId="29" xfId="0" applyNumberFormat="1" applyFont="1" applyFill="1" applyBorder="1" applyAlignment="1">
      <alignment horizontal="center" vertical="center"/>
    </xf>
    <xf numFmtId="0" fontId="54" fillId="6" borderId="30" xfId="0" applyNumberFormat="1" applyFont="1" applyFill="1" applyBorder="1" applyAlignment="1">
      <alignment horizontal="center" vertical="center"/>
    </xf>
    <xf numFmtId="49" fontId="59" fillId="4" borderId="29" xfId="0" applyNumberFormat="1" applyFont="1" applyFill="1" applyBorder="1" applyAlignment="1">
      <alignment horizontal="center" vertical="center"/>
    </xf>
    <xf numFmtId="49" fontId="59" fillId="4" borderId="30" xfId="0" applyNumberFormat="1" applyFont="1" applyFill="1" applyBorder="1" applyAlignment="1">
      <alignment horizontal="center" vertical="center"/>
    </xf>
    <xf numFmtId="0" fontId="34" fillId="0" borderId="14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/>
    </xf>
    <xf numFmtId="0" fontId="34" fillId="0" borderId="20" xfId="0" applyFont="1" applyBorder="1" applyAlignment="1">
      <alignment horizontal="center" vertical="center"/>
    </xf>
    <xf numFmtId="0" fontId="34" fillId="0" borderId="15" xfId="0" applyFont="1" applyBorder="1" applyAlignment="1">
      <alignment horizontal="center" vertical="center"/>
    </xf>
    <xf numFmtId="0" fontId="34" fillId="0" borderId="17" xfId="0" applyFont="1" applyBorder="1" applyAlignment="1">
      <alignment horizontal="center" vertical="center"/>
    </xf>
    <xf numFmtId="0" fontId="34" fillId="0" borderId="21" xfId="0" applyFont="1" applyBorder="1" applyAlignment="1">
      <alignment horizontal="center" vertical="center"/>
    </xf>
    <xf numFmtId="0" fontId="33" fillId="0" borderId="0" xfId="0" applyFont="1" applyFill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33" fillId="6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55" fillId="5" borderId="29" xfId="0" applyNumberFormat="1" applyFont="1" applyFill="1" applyBorder="1" applyAlignment="1">
      <alignment horizontal="center" vertical="center"/>
    </xf>
    <xf numFmtId="0" fontId="55" fillId="5" borderId="3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58" fillId="4" borderId="29" xfId="0" applyNumberFormat="1" applyFont="1" applyFill="1" applyBorder="1" applyAlignment="1">
      <alignment horizontal="center" vertical="center"/>
    </xf>
    <xf numFmtId="49" fontId="58" fillId="4" borderId="30" xfId="0" applyNumberFormat="1" applyFont="1" applyFill="1" applyBorder="1" applyAlignment="1">
      <alignment horizontal="center" vertical="center"/>
    </xf>
    <xf numFmtId="0" fontId="46" fillId="5" borderId="29" xfId="0" applyNumberFormat="1" applyFont="1" applyFill="1" applyBorder="1" applyAlignment="1">
      <alignment horizontal="center" vertical="center"/>
    </xf>
    <xf numFmtId="0" fontId="46" fillId="5" borderId="30" xfId="0" applyNumberFormat="1" applyFont="1" applyFill="1" applyBorder="1" applyAlignment="1">
      <alignment horizontal="center" vertical="center"/>
    </xf>
    <xf numFmtId="0" fontId="6" fillId="2" borderId="29" xfId="0" applyNumberFormat="1" applyFont="1" applyFill="1" applyBorder="1" applyAlignment="1">
      <alignment horizontal="center" vertical="center"/>
    </xf>
    <xf numFmtId="0" fontId="6" fillId="2" borderId="30" xfId="0" applyNumberFormat="1" applyFont="1" applyFill="1" applyBorder="1" applyAlignment="1">
      <alignment horizontal="center" vertical="center"/>
    </xf>
    <xf numFmtId="164" fontId="46" fillId="5" borderId="29" xfId="0" applyNumberFormat="1" applyFont="1" applyFill="1" applyBorder="1" applyAlignment="1">
      <alignment horizontal="center" vertical="center"/>
    </xf>
    <xf numFmtId="164" fontId="46" fillId="5" borderId="30" xfId="0" applyNumberFormat="1" applyFont="1" applyFill="1" applyBorder="1" applyAlignment="1">
      <alignment horizontal="center" vertical="center"/>
    </xf>
    <xf numFmtId="0" fontId="44" fillId="10" borderId="10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47" fillId="6" borderId="0" xfId="0" applyFont="1" applyFill="1" applyBorder="1" applyAlignment="1">
      <alignment horizontal="left" vertical="center"/>
    </xf>
    <xf numFmtId="0" fontId="48" fillId="6" borderId="0" xfId="0" applyFont="1" applyFill="1" applyAlignment="1">
      <alignment vertical="center"/>
    </xf>
    <xf numFmtId="49" fontId="4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44" fillId="10" borderId="41" xfId="0" applyFont="1" applyFill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31" fillId="12" borderId="6" xfId="0" applyFont="1" applyFill="1" applyBorder="1" applyAlignment="1">
      <alignment horizontal="center" vertical="center"/>
    </xf>
    <xf numFmtId="0" fontId="31" fillId="12" borderId="7" xfId="0" applyFont="1" applyFill="1" applyBorder="1" applyAlignment="1">
      <alignment horizontal="center" vertical="center"/>
    </xf>
    <xf numFmtId="0" fontId="31" fillId="12" borderId="8" xfId="0" applyFont="1" applyFill="1" applyBorder="1" applyAlignment="1">
      <alignment horizontal="center" vertical="center"/>
    </xf>
    <xf numFmtId="0" fontId="31" fillId="12" borderId="9" xfId="0" applyFont="1" applyFill="1" applyBorder="1" applyAlignment="1">
      <alignment horizontal="center" vertical="center"/>
    </xf>
    <xf numFmtId="0" fontId="31" fillId="0" borderId="6" xfId="0" applyFont="1" applyFill="1" applyBorder="1" applyAlignment="1">
      <alignment horizontal="center" vertical="center"/>
    </xf>
    <xf numFmtId="0" fontId="31" fillId="0" borderId="7" xfId="0" applyFont="1" applyFill="1" applyBorder="1" applyAlignment="1">
      <alignment horizontal="center" vertical="center"/>
    </xf>
    <xf numFmtId="0" fontId="31" fillId="0" borderId="8" xfId="0" applyFont="1" applyFill="1" applyBorder="1" applyAlignment="1">
      <alignment horizontal="center" vertical="center"/>
    </xf>
    <xf numFmtId="0" fontId="31" fillId="0" borderId="9" xfId="0" applyFont="1" applyFill="1" applyBorder="1" applyAlignment="1">
      <alignment horizontal="center" vertical="center"/>
    </xf>
    <xf numFmtId="0" fontId="22" fillId="12" borderId="6" xfId="0" applyFont="1" applyFill="1" applyBorder="1" applyAlignment="1">
      <alignment horizontal="center" vertical="center"/>
    </xf>
    <xf numFmtId="0" fontId="22" fillId="12" borderId="7" xfId="0" applyFont="1" applyFill="1" applyBorder="1" applyAlignment="1">
      <alignment horizontal="center" vertical="center"/>
    </xf>
    <xf numFmtId="0" fontId="22" fillId="12" borderId="8" xfId="0" applyFont="1" applyFill="1" applyBorder="1" applyAlignment="1">
      <alignment horizontal="center" vertical="center"/>
    </xf>
    <xf numFmtId="0" fontId="22" fillId="12" borderId="9" xfId="0" applyFont="1" applyFill="1" applyBorder="1" applyAlignment="1">
      <alignment horizontal="center" vertical="center"/>
    </xf>
    <xf numFmtId="0" fontId="6" fillId="12" borderId="29" xfId="0" applyNumberFormat="1" applyFont="1" applyFill="1" applyBorder="1" applyAlignment="1">
      <alignment horizontal="center" vertical="center"/>
    </xf>
    <xf numFmtId="0" fontId="6" fillId="12" borderId="30" xfId="0" applyNumberFormat="1" applyFont="1" applyFill="1" applyBorder="1" applyAlignment="1">
      <alignment horizontal="center" vertical="center"/>
    </xf>
    <xf numFmtId="0" fontId="4" fillId="12" borderId="29" xfId="0" applyNumberFormat="1" applyFont="1" applyFill="1" applyBorder="1" applyAlignment="1">
      <alignment horizontal="center" vertical="center"/>
    </xf>
    <xf numFmtId="0" fontId="4" fillId="12" borderId="30" xfId="0" applyNumberFormat="1" applyFont="1" applyFill="1" applyBorder="1" applyAlignment="1">
      <alignment horizontal="center" vertical="center"/>
    </xf>
    <xf numFmtId="0" fontId="63" fillId="12" borderId="29" xfId="0" applyNumberFormat="1" applyFont="1" applyFill="1" applyBorder="1" applyAlignment="1">
      <alignment horizontal="center" vertical="center"/>
    </xf>
    <xf numFmtId="0" fontId="22" fillId="4" borderId="6" xfId="0" applyFont="1" applyFill="1" applyBorder="1" applyAlignment="1">
      <alignment horizontal="center" vertical="center"/>
    </xf>
    <xf numFmtId="0" fontId="22" fillId="4" borderId="7" xfId="0" applyFont="1" applyFill="1" applyBorder="1" applyAlignment="1">
      <alignment horizontal="center" vertical="center"/>
    </xf>
    <xf numFmtId="0" fontId="22" fillId="4" borderId="8" xfId="0" applyFont="1" applyFill="1" applyBorder="1" applyAlignment="1">
      <alignment horizontal="center" vertical="center"/>
    </xf>
    <xf numFmtId="0" fontId="22" fillId="4" borderId="9" xfId="0" applyFont="1" applyFill="1" applyBorder="1" applyAlignment="1">
      <alignment horizontal="center" vertical="center"/>
    </xf>
    <xf numFmtId="0" fontId="22" fillId="5" borderId="6" xfId="0" applyFont="1" applyFill="1" applyBorder="1" applyAlignment="1">
      <alignment horizontal="center" vertical="center"/>
    </xf>
    <xf numFmtId="0" fontId="22" fillId="5" borderId="7" xfId="0" applyFont="1" applyFill="1" applyBorder="1" applyAlignment="1">
      <alignment horizontal="center" vertical="center"/>
    </xf>
    <xf numFmtId="0" fontId="22" fillId="5" borderId="8" xfId="0" applyFont="1" applyFill="1" applyBorder="1" applyAlignment="1">
      <alignment horizontal="center" vertical="center"/>
    </xf>
    <xf numFmtId="0" fontId="22" fillId="5" borderId="9" xfId="0" applyFont="1" applyFill="1" applyBorder="1" applyAlignment="1">
      <alignment horizontal="center" vertical="center"/>
    </xf>
    <xf numFmtId="0" fontId="22" fillId="13" borderId="6" xfId="0" applyFont="1" applyFill="1" applyBorder="1" applyAlignment="1">
      <alignment horizontal="center" vertical="center"/>
    </xf>
    <xf numFmtId="0" fontId="22" fillId="13" borderId="7" xfId="0" applyFont="1" applyFill="1" applyBorder="1" applyAlignment="1">
      <alignment horizontal="center" vertical="center"/>
    </xf>
    <xf numFmtId="0" fontId="22" fillId="13" borderId="8" xfId="0" applyFont="1" applyFill="1" applyBorder="1" applyAlignment="1">
      <alignment horizontal="center" vertical="center"/>
    </xf>
    <xf numFmtId="0" fontId="22" fillId="13" borderId="9" xfId="0" applyFont="1" applyFill="1" applyBorder="1" applyAlignment="1">
      <alignment horizontal="center" vertical="center"/>
    </xf>
    <xf numFmtId="0" fontId="4" fillId="2" borderId="36" xfId="0" applyNumberFormat="1" applyFont="1" applyFill="1" applyBorder="1" applyAlignment="1">
      <alignment horizontal="center" vertical="center"/>
    </xf>
    <xf numFmtId="0" fontId="4" fillId="2" borderId="37" xfId="0" applyNumberFormat="1" applyFont="1" applyFill="1" applyBorder="1" applyAlignment="1">
      <alignment horizontal="center" vertical="center"/>
    </xf>
    <xf numFmtId="164" fontId="21" fillId="2" borderId="29" xfId="0" applyNumberFormat="1" applyFont="1" applyFill="1" applyBorder="1" applyAlignment="1">
      <alignment horizontal="center" vertical="center"/>
    </xf>
    <xf numFmtId="164" fontId="21" fillId="2" borderId="30" xfId="0" applyNumberFormat="1" applyFont="1" applyFill="1" applyBorder="1" applyAlignment="1">
      <alignment horizontal="center" vertical="center"/>
    </xf>
    <xf numFmtId="0" fontId="32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3" fontId="35" fillId="0" borderId="0" xfId="0" applyNumberFormat="1" applyFont="1" applyAlignment="1">
      <alignment horizontal="left" vertical="center"/>
    </xf>
    <xf numFmtId="0" fontId="24" fillId="5" borderId="11" xfId="0" applyFont="1" applyFill="1" applyBorder="1" applyAlignment="1">
      <alignment horizontal="center" vertical="center"/>
    </xf>
    <xf numFmtId="0" fontId="24" fillId="5" borderId="13" xfId="0" applyFont="1" applyFill="1" applyBorder="1" applyAlignment="1">
      <alignment horizontal="center" vertical="center"/>
    </xf>
    <xf numFmtId="0" fontId="7" fillId="0" borderId="0" xfId="2" applyAlignment="1" applyProtection="1">
      <alignment horizontal="left" vertical="center"/>
    </xf>
    <xf numFmtId="0" fontId="24" fillId="5" borderId="12" xfId="0" applyFont="1" applyFill="1" applyBorder="1" applyAlignment="1">
      <alignment horizontal="center" vertical="center"/>
    </xf>
  </cellXfs>
  <cellStyles count="44">
    <cellStyle name="Commentaire 2" xfId="4"/>
    <cellStyle name="Commentaire 3" xfId="5"/>
    <cellStyle name="Currency 2" xfId="6"/>
    <cellStyle name="Currency 2 2" xfId="7"/>
    <cellStyle name="Hyperlink 2" xfId="9"/>
    <cellStyle name="Hyperlink 3" xfId="10"/>
    <cellStyle name="Normal 10" xfId="12"/>
    <cellStyle name="Normal 10 2" xfId="13"/>
    <cellStyle name="Normal 11" xfId="14"/>
    <cellStyle name="Normal 12" xfId="15"/>
    <cellStyle name="Normal 2" xfId="1"/>
    <cellStyle name="Normal 2 2" xfId="16"/>
    <cellStyle name="Normal 2 3" xfId="17"/>
    <cellStyle name="Normal 3" xfId="18"/>
    <cellStyle name="Normal 3 2" xfId="19"/>
    <cellStyle name="Normal 3 3" xfId="20"/>
    <cellStyle name="Normal 3 4" xfId="21"/>
    <cellStyle name="Normal 3 5" xfId="22"/>
    <cellStyle name="Normal 4" xfId="23"/>
    <cellStyle name="Normal 4 2" xfId="24"/>
    <cellStyle name="Normal 4 3" xfId="25"/>
    <cellStyle name="Normal 5" xfId="26"/>
    <cellStyle name="Normal 5 2" xfId="27"/>
    <cellStyle name="Normal 5 2 2" xfId="28"/>
    <cellStyle name="Normal 5 3" xfId="29"/>
    <cellStyle name="Normal 6" xfId="30"/>
    <cellStyle name="Normal 6 2" xfId="31"/>
    <cellStyle name="Normal 7" xfId="32"/>
    <cellStyle name="Normal 8" xfId="33"/>
    <cellStyle name="Normal 8 2" xfId="34"/>
    <cellStyle name="Normal 9" xfId="35"/>
    <cellStyle name="Normal 9 2" xfId="36"/>
    <cellStyle name="Note 2" xfId="38"/>
    <cellStyle name="Note 3" xfId="39"/>
    <cellStyle name="Note 3 2" xfId="40"/>
    <cellStyle name="Note 3 2 2" xfId="41"/>
    <cellStyle name="Note 3 3" xfId="42"/>
    <cellStyle name="Ввод  2" xfId="11"/>
    <cellStyle name="Вывод 2" xfId="43"/>
    <cellStyle name="Гиперссылка" xfId="2" builtinId="8"/>
    <cellStyle name="Гиперссылка 2" xfId="8"/>
    <cellStyle name="Обычный" xfId="0" builtinId="0"/>
    <cellStyle name="Обычный 2" xfId="3"/>
    <cellStyle name="Примечание 2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5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3</xdr:row>
      <xdr:rowOff>76199</xdr:rowOff>
    </xdr:from>
    <xdr:to>
      <xdr:col>9</xdr:col>
      <xdr:colOff>581025</xdr:colOff>
      <xdr:row>6</xdr:row>
      <xdr:rowOff>190499</xdr:rowOff>
    </xdr:to>
    <xdr:pic>
      <xdr:nvPicPr>
        <xdr:cNvPr id="58704" name="Рисунок 1" descr="FESCO ESF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647699"/>
          <a:ext cx="60007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666750</xdr:colOff>
      <xdr:row>93</xdr:row>
      <xdr:rowOff>142874</xdr:rowOff>
    </xdr:from>
    <xdr:to>
      <xdr:col>9</xdr:col>
      <xdr:colOff>552450</xdr:colOff>
      <xdr:row>97</xdr:row>
      <xdr:rowOff>171449</xdr:rowOff>
    </xdr:to>
    <xdr:pic>
      <xdr:nvPicPr>
        <xdr:cNvPr id="3" name="Рисунок 1" descr="FESCO ESF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43150" y="15411449"/>
          <a:ext cx="609600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342900</xdr:colOff>
      <xdr:row>76</xdr:row>
      <xdr:rowOff>0</xdr:rowOff>
    </xdr:from>
    <xdr:to>
      <xdr:col>7</xdr:col>
      <xdr:colOff>57150</xdr:colOff>
      <xdr:row>87</xdr:row>
      <xdr:rowOff>180976</xdr:rowOff>
    </xdr:to>
    <xdr:pic>
      <xdr:nvPicPr>
        <xdr:cNvPr id="8" name="Рисунок 7" descr="C:\personal\photos\our vessels\CC Pregolia\showphoto.jpeg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10048875"/>
          <a:ext cx="3981450" cy="227647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0</xdr:colOff>
      <xdr:row>76</xdr:row>
      <xdr:rowOff>0</xdr:rowOff>
    </xdr:from>
    <xdr:to>
      <xdr:col>14</xdr:col>
      <xdr:colOff>219076</xdr:colOff>
      <xdr:row>88</xdr:row>
      <xdr:rowOff>19050</xdr:rowOff>
    </xdr:to>
    <xdr:pic>
      <xdr:nvPicPr>
        <xdr:cNvPr id="12" name="Рисунок 11" descr="C:\personal\photos\our vessels\CMA CGM Neva\showphoto.jpeg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10048875"/>
          <a:ext cx="3876676" cy="23050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7</xdr:col>
      <xdr:colOff>600075</xdr:colOff>
      <xdr:row>3</xdr:row>
      <xdr:rowOff>23643</xdr:rowOff>
    </xdr:from>
    <xdr:to>
      <xdr:col>14</xdr:col>
      <xdr:colOff>333375</xdr:colOff>
      <xdr:row>16</xdr:row>
      <xdr:rowOff>11721</xdr:rowOff>
    </xdr:to>
    <xdr:pic>
      <xdr:nvPicPr>
        <xdr:cNvPr id="7" name="Рисунок 6" descr="CMA_CGM_LOUGA 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239" r="2582"/>
        <a:stretch>
          <a:fillRect/>
        </a:stretch>
      </xdr:blipFill>
      <xdr:spPr bwMode="auto">
        <a:xfrm>
          <a:off x="4867275" y="642768"/>
          <a:ext cx="4000500" cy="24645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342900</xdr:colOff>
      <xdr:row>2</xdr:row>
      <xdr:rowOff>180975</xdr:rowOff>
    </xdr:from>
    <xdr:to>
      <xdr:col>7</xdr:col>
      <xdr:colOff>0</xdr:colOff>
      <xdr:row>15</xdr:row>
      <xdr:rowOff>168275</xdr:rowOff>
    </xdr:to>
    <xdr:pic>
      <xdr:nvPicPr>
        <xdr:cNvPr id="17" name="Рисунок 16" descr="A LA MARIN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609600"/>
          <a:ext cx="3924300" cy="2463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14</xdr:col>
      <xdr:colOff>314325</xdr:colOff>
      <xdr:row>63</xdr:row>
      <xdr:rowOff>9525</xdr:rowOff>
    </xdr:to>
    <xdr:pic>
      <xdr:nvPicPr>
        <xdr:cNvPr id="18" name="Рисунок 17" descr="C:\Users\VTsvetkov\Desktop\X_PRESS_ELBE 1.jpg"/>
        <xdr:cNvPicPr/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035" r="2342"/>
        <a:stretch/>
      </xdr:blipFill>
      <xdr:spPr bwMode="auto">
        <a:xfrm>
          <a:off x="4876800" y="9810750"/>
          <a:ext cx="3971925" cy="23907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276225</xdr:colOff>
      <xdr:row>51</xdr:row>
      <xdr:rowOff>9525</xdr:rowOff>
    </xdr:from>
    <xdr:to>
      <xdr:col>7</xdr:col>
      <xdr:colOff>0</xdr:colOff>
      <xdr:row>62</xdr:row>
      <xdr:rowOff>171450</xdr:rowOff>
    </xdr:to>
    <xdr:pic>
      <xdr:nvPicPr>
        <xdr:cNvPr id="13" name="Рисунок 12" descr="C:\Users\VTsvetkov\Desktop\X_PRESS_AGILITY.jpg"/>
        <xdr:cNvPicPr/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000" r="5078"/>
        <a:stretch/>
      </xdr:blipFill>
      <xdr:spPr bwMode="auto">
        <a:xfrm>
          <a:off x="276225" y="9820275"/>
          <a:ext cx="3990975" cy="23526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85725</xdr:rowOff>
    </xdr:from>
    <xdr:to>
      <xdr:col>0</xdr:col>
      <xdr:colOff>2447925</xdr:colOff>
      <xdr:row>4</xdr:row>
      <xdr:rowOff>85725</xdr:rowOff>
    </xdr:to>
    <xdr:pic>
      <xdr:nvPicPr>
        <xdr:cNvPr id="53729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85725"/>
          <a:ext cx="230505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exportcusspb@fesco.com" TargetMode="External"/><Relationship Id="rId13" Type="http://schemas.openxmlformats.org/officeDocument/2006/relationships/hyperlink" Target="mailto:export@fesco.com" TargetMode="External"/><Relationship Id="rId18" Type="http://schemas.openxmlformats.org/officeDocument/2006/relationships/printerSettings" Target="../printerSettings/printerSettings3.bin"/><Relationship Id="rId3" Type="http://schemas.openxmlformats.org/officeDocument/2006/relationships/hyperlink" Target="http://www.fesco.ru/" TargetMode="External"/><Relationship Id="rId7" Type="http://schemas.openxmlformats.org/officeDocument/2006/relationships/hyperlink" Target="mailto:importcusspb@fesco.com" TargetMode="External"/><Relationship Id="rId12" Type="http://schemas.openxmlformats.org/officeDocument/2006/relationships/hyperlink" Target="mailto:sales@fesco.com" TargetMode="External"/><Relationship Id="rId17" Type="http://schemas.openxmlformats.org/officeDocument/2006/relationships/hyperlink" Target="mailto:FVanDerZee@fesco.com" TargetMode="External"/><Relationship Id="rId2" Type="http://schemas.openxmlformats.org/officeDocument/2006/relationships/hyperlink" Target="mailto:VTsvetkov@fesco.com" TargetMode="External"/><Relationship Id="rId16" Type="http://schemas.openxmlformats.org/officeDocument/2006/relationships/hyperlink" Target="mailto:DMakarov@fesco.com" TargetMode="External"/><Relationship Id="rId1" Type="http://schemas.openxmlformats.org/officeDocument/2006/relationships/hyperlink" Target="mailto:KSharova@fesco.com" TargetMode="External"/><Relationship Id="rId6" Type="http://schemas.openxmlformats.org/officeDocument/2006/relationships/hyperlink" Target="mailto:EPetukhov@fesco.com" TargetMode="External"/><Relationship Id="rId11" Type="http://schemas.openxmlformats.org/officeDocument/2006/relationships/hyperlink" Target="mailto:avayzyan@contagencies.it" TargetMode="External"/><Relationship Id="rId5" Type="http://schemas.openxmlformats.org/officeDocument/2006/relationships/hyperlink" Target="http://www.fesco.ru/clients/schedule/" TargetMode="External"/><Relationship Id="rId15" Type="http://schemas.openxmlformats.org/officeDocument/2006/relationships/hyperlink" Target="mailto:IGrigoreva@fesco.com" TargetMode="External"/><Relationship Id="rId10" Type="http://schemas.openxmlformats.org/officeDocument/2006/relationships/hyperlink" Target="mailto:OKisil@fesco.com" TargetMode="External"/><Relationship Id="rId19" Type="http://schemas.openxmlformats.org/officeDocument/2006/relationships/drawing" Target="../drawings/drawing3.xml"/><Relationship Id="rId4" Type="http://schemas.openxmlformats.org/officeDocument/2006/relationships/hyperlink" Target="http://www.fesco.ru/en/tracking/" TargetMode="External"/><Relationship Id="rId9" Type="http://schemas.openxmlformats.org/officeDocument/2006/relationships/hyperlink" Target="mailto:salesspb@fesco.com" TargetMode="External"/><Relationship Id="rId14" Type="http://schemas.openxmlformats.org/officeDocument/2006/relationships/hyperlink" Target="mailto:a.gordini@fescomed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4:P99"/>
  <sheetViews>
    <sheetView showGridLines="0" tabSelected="1" view="pageBreakPreview" zoomScaleSheetLayoutView="100" workbookViewId="0">
      <selection activeCell="A20" sqref="A20:N20"/>
    </sheetView>
  </sheetViews>
  <sheetFormatPr defaultColWidth="9.140625" defaultRowHeight="15" x14ac:dyDescent="0.25"/>
  <cols>
    <col min="1" max="1" width="27.28515625" style="17" customWidth="1"/>
    <col min="2" max="2" width="11.7109375" style="17" customWidth="1"/>
    <col min="3" max="4" width="11.5703125" style="17" customWidth="1"/>
    <col min="5" max="6" width="12.140625" style="17" customWidth="1"/>
    <col min="7" max="8" width="11.85546875" style="17" customWidth="1"/>
    <col min="9" max="10" width="11.5703125" style="17" customWidth="1"/>
    <col min="11" max="11" width="0.28515625" style="17" hidden="1" customWidth="1"/>
    <col min="12" max="12" width="0.42578125" style="17" hidden="1" customWidth="1"/>
    <col min="13" max="14" width="11.7109375" style="17" customWidth="1"/>
    <col min="15" max="15" width="9.5703125" style="17" customWidth="1"/>
    <col min="16" max="16" width="8.42578125" style="17" customWidth="1"/>
    <col min="17" max="17" width="9.140625" style="17"/>
    <col min="18" max="18" width="19.42578125" style="17" customWidth="1"/>
    <col min="19" max="16384" width="9.140625" style="17"/>
  </cols>
  <sheetData>
    <row r="4" spans="1:16" x14ac:dyDescent="0.25">
      <c r="L4" s="153" t="s">
        <v>184</v>
      </c>
      <c r="M4" s="154"/>
      <c r="N4" s="155"/>
    </row>
    <row r="5" spans="1:16" ht="12.75" customHeight="1" x14ac:dyDescent="0.25">
      <c r="L5" s="156"/>
      <c r="M5" s="157"/>
      <c r="N5" s="158"/>
    </row>
    <row r="6" spans="1:16" ht="22.5" customHeight="1" x14ac:dyDescent="0.25"/>
    <row r="7" spans="1:16" ht="27" customHeight="1" x14ac:dyDescent="0.25">
      <c r="G7" s="160"/>
      <c r="H7" s="160"/>
      <c r="J7" s="159"/>
      <c r="K7" s="159"/>
      <c r="L7" s="159"/>
      <c r="M7" s="161" t="s">
        <v>185</v>
      </c>
      <c r="N7" s="162"/>
      <c r="O7" s="63"/>
    </row>
    <row r="8" spans="1:16" ht="15.75" customHeight="1" x14ac:dyDescent="0.25">
      <c r="G8" s="40"/>
      <c r="H8" s="40"/>
      <c r="J8" s="39"/>
      <c r="K8" s="41"/>
      <c r="L8" s="41"/>
      <c r="M8" s="41"/>
      <c r="N8" s="41"/>
    </row>
    <row r="9" spans="1:16" ht="21" customHeight="1" x14ac:dyDescent="0.25">
      <c r="A9" s="173" t="s">
        <v>59</v>
      </c>
      <c r="B9" s="173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42"/>
      <c r="P9" s="42"/>
    </row>
    <row r="10" spans="1:16" ht="6.75" customHeight="1" x14ac:dyDescent="0.25">
      <c r="D10" s="43"/>
      <c r="E10" s="43"/>
      <c r="J10" s="42"/>
      <c r="K10" s="42"/>
      <c r="L10" s="42"/>
      <c r="M10" s="42"/>
      <c r="N10" s="42"/>
      <c r="O10" s="42"/>
      <c r="P10" s="42"/>
    </row>
    <row r="11" spans="1:16" ht="6.75" customHeight="1" x14ac:dyDescent="0.25">
      <c r="D11" s="43"/>
      <c r="E11" s="43"/>
      <c r="J11" s="42"/>
      <c r="K11" s="42"/>
      <c r="L11" s="42"/>
      <c r="M11" s="42"/>
      <c r="N11" s="42"/>
      <c r="O11" s="42"/>
      <c r="P11" s="42"/>
    </row>
    <row r="12" spans="1:16" ht="6.75" customHeight="1" x14ac:dyDescent="0.25">
      <c r="D12" s="43"/>
      <c r="E12" s="43"/>
      <c r="J12" s="42"/>
      <c r="K12" s="42"/>
      <c r="L12" s="42"/>
      <c r="M12" s="42"/>
      <c r="N12" s="42"/>
      <c r="O12" s="42"/>
      <c r="P12" s="42"/>
    </row>
    <row r="13" spans="1:16" ht="6.75" customHeight="1" x14ac:dyDescent="0.25">
      <c r="D13" s="43"/>
      <c r="E13" s="43"/>
      <c r="J13" s="42"/>
      <c r="K13" s="42"/>
      <c r="L13" s="42"/>
      <c r="M13" s="42"/>
      <c r="N13" s="42"/>
      <c r="O13" s="42"/>
      <c r="P13" s="42"/>
    </row>
    <row r="14" spans="1:16" ht="6.75" customHeight="1" x14ac:dyDescent="0.25">
      <c r="D14" s="43"/>
      <c r="E14" s="43"/>
      <c r="J14" s="42"/>
      <c r="K14" s="42"/>
      <c r="L14" s="42"/>
      <c r="M14" s="42"/>
      <c r="N14" s="42"/>
      <c r="O14" s="42"/>
      <c r="P14" s="42"/>
    </row>
    <row r="15" spans="1:16" ht="6.75" customHeight="1" x14ac:dyDescent="0.25">
      <c r="D15" s="43"/>
      <c r="E15" s="43"/>
      <c r="J15" s="42"/>
      <c r="K15" s="42"/>
      <c r="L15" s="42"/>
      <c r="M15" s="42"/>
      <c r="N15" s="42"/>
      <c r="O15" s="42"/>
      <c r="P15" s="42"/>
    </row>
    <row r="16" spans="1:16" ht="6.75" customHeight="1" x14ac:dyDescent="0.25">
      <c r="D16" s="43"/>
      <c r="E16" s="43"/>
      <c r="J16" s="42"/>
      <c r="K16" s="42"/>
      <c r="L16" s="42"/>
      <c r="M16" s="42"/>
      <c r="N16" s="42"/>
      <c r="O16" s="42"/>
      <c r="P16" s="42"/>
    </row>
    <row r="17" spans="1:16" ht="18.75" customHeight="1" x14ac:dyDescent="0.25">
      <c r="D17" s="172" t="s">
        <v>16</v>
      </c>
      <c r="E17" s="172"/>
      <c r="F17" s="171" t="s">
        <v>89</v>
      </c>
      <c r="G17" s="171"/>
      <c r="H17" s="170" t="s">
        <v>86</v>
      </c>
      <c r="I17" s="170"/>
      <c r="J17" s="169"/>
      <c r="K17" s="169"/>
      <c r="L17" s="42"/>
      <c r="M17" s="42"/>
      <c r="N17" s="42"/>
      <c r="O17" s="42"/>
      <c r="P17" s="42"/>
    </row>
    <row r="18" spans="1:16" ht="5.25" customHeight="1" x14ac:dyDescent="0.25">
      <c r="A18" s="44"/>
      <c r="C18" s="44"/>
      <c r="D18" s="45"/>
      <c r="E18" s="45"/>
      <c r="F18" s="44"/>
      <c r="G18" s="44"/>
      <c r="H18" s="44"/>
      <c r="I18" s="44"/>
      <c r="J18" s="42"/>
      <c r="K18" s="42"/>
      <c r="L18" s="42"/>
      <c r="M18" s="42"/>
      <c r="N18" s="42"/>
      <c r="O18" s="42"/>
      <c r="P18" s="42"/>
    </row>
    <row r="19" spans="1:16" ht="15.75" customHeight="1" thickBot="1" x14ac:dyDescent="0.35">
      <c r="A19" s="44"/>
      <c r="C19" s="44"/>
      <c r="D19" s="45"/>
      <c r="E19" s="45"/>
      <c r="F19" s="106"/>
      <c r="G19" s="44"/>
      <c r="H19" s="44"/>
      <c r="I19" s="44"/>
      <c r="J19" s="42"/>
      <c r="K19" s="42"/>
      <c r="L19" s="42"/>
      <c r="M19" s="42"/>
      <c r="N19" s="42"/>
      <c r="O19" s="42"/>
      <c r="P19" s="42"/>
    </row>
    <row r="20" spans="1:16" ht="13.5" customHeight="1" thickBot="1" x14ac:dyDescent="0.3">
      <c r="A20" s="191" t="s">
        <v>58</v>
      </c>
      <c r="B20" s="191"/>
      <c r="C20" s="191"/>
      <c r="D20" s="191"/>
      <c r="E20" s="191"/>
      <c r="F20" s="191"/>
      <c r="G20" s="191"/>
      <c r="H20" s="191"/>
      <c r="I20" s="191"/>
      <c r="J20" s="191"/>
      <c r="K20" s="191"/>
      <c r="L20" s="191"/>
      <c r="M20" s="191"/>
      <c r="N20" s="191"/>
      <c r="O20" s="42"/>
      <c r="P20" s="42"/>
    </row>
    <row r="21" spans="1:16" x14ac:dyDescent="0.25">
      <c r="A21" s="188" t="s">
        <v>0</v>
      </c>
      <c r="B21" s="192" t="s">
        <v>18</v>
      </c>
      <c r="C21" s="163"/>
      <c r="D21" s="164"/>
      <c r="E21" s="195" t="s">
        <v>153</v>
      </c>
      <c r="F21" s="196"/>
      <c r="G21" s="199"/>
      <c r="H21" s="200"/>
      <c r="I21" s="199"/>
      <c r="J21" s="200"/>
      <c r="K21" s="203" t="s">
        <v>13</v>
      </c>
      <c r="L21" s="204"/>
      <c r="M21" s="203" t="s">
        <v>1</v>
      </c>
      <c r="N21" s="204"/>
      <c r="O21" s="42"/>
      <c r="P21" s="42"/>
    </row>
    <row r="22" spans="1:16" ht="9" customHeight="1" thickBot="1" x14ac:dyDescent="0.3">
      <c r="A22" s="189"/>
      <c r="B22" s="193"/>
      <c r="C22" s="165"/>
      <c r="D22" s="166"/>
      <c r="E22" s="197"/>
      <c r="F22" s="198"/>
      <c r="G22" s="201"/>
      <c r="H22" s="202"/>
      <c r="I22" s="201"/>
      <c r="J22" s="202"/>
      <c r="K22" s="205"/>
      <c r="L22" s="206"/>
      <c r="M22" s="205"/>
      <c r="N22" s="206"/>
      <c r="O22" s="42"/>
      <c r="P22" s="42"/>
    </row>
    <row r="23" spans="1:16" ht="14.25" customHeight="1" thickBot="1" x14ac:dyDescent="0.3">
      <c r="A23" s="190"/>
      <c r="B23" s="194"/>
      <c r="C23" s="35"/>
      <c r="D23" s="36"/>
      <c r="E23" s="37" t="s">
        <v>4</v>
      </c>
      <c r="F23" s="38" t="s">
        <v>5</v>
      </c>
      <c r="G23" s="37" t="s">
        <v>4</v>
      </c>
      <c r="H23" s="38" t="s">
        <v>5</v>
      </c>
      <c r="I23" s="94" t="s">
        <v>4</v>
      </c>
      <c r="J23" s="36" t="s">
        <v>5</v>
      </c>
      <c r="K23" s="37" t="s">
        <v>4</v>
      </c>
      <c r="L23" s="38" t="s">
        <v>5</v>
      </c>
      <c r="M23" s="37" t="s">
        <v>4</v>
      </c>
      <c r="N23" s="38" t="s">
        <v>5</v>
      </c>
      <c r="O23" s="42"/>
      <c r="P23" s="42"/>
    </row>
    <row r="24" spans="1:16" x14ac:dyDescent="0.25">
      <c r="A24" s="107" t="s">
        <v>162</v>
      </c>
      <c r="B24" s="108" t="s">
        <v>152</v>
      </c>
      <c r="C24" s="109"/>
      <c r="D24" s="110"/>
      <c r="E24" s="109">
        <v>44504</v>
      </c>
      <c r="F24" s="130">
        <v>44508</v>
      </c>
      <c r="G24" s="109"/>
      <c r="H24" s="110"/>
      <c r="I24" s="111"/>
      <c r="J24" s="110"/>
      <c r="K24" s="112"/>
      <c r="L24" s="113"/>
      <c r="M24" s="109">
        <f>F24+41</f>
        <v>44549</v>
      </c>
      <c r="N24" s="110">
        <f>M24+1</f>
        <v>44550</v>
      </c>
      <c r="O24" s="42"/>
      <c r="P24" s="42"/>
    </row>
    <row r="25" spans="1:16" x14ac:dyDescent="0.25">
      <c r="A25" s="114"/>
      <c r="B25" s="115"/>
      <c r="C25" s="207"/>
      <c r="D25" s="208"/>
      <c r="E25" s="209" t="s">
        <v>155</v>
      </c>
      <c r="F25" s="210"/>
      <c r="G25" s="131" t="s">
        <v>178</v>
      </c>
      <c r="H25" s="132"/>
      <c r="I25" s="118"/>
      <c r="J25" s="117"/>
      <c r="K25" s="116"/>
      <c r="L25" s="117"/>
      <c r="M25" s="211" t="s">
        <v>154</v>
      </c>
      <c r="N25" s="208"/>
      <c r="O25" s="46"/>
      <c r="P25" s="46"/>
    </row>
    <row r="26" spans="1:16" ht="11.25" customHeight="1" x14ac:dyDescent="0.25">
      <c r="A26" s="44"/>
      <c r="C26" s="44"/>
      <c r="D26" s="45"/>
      <c r="E26" s="45"/>
      <c r="F26" s="44"/>
      <c r="G26" s="44"/>
      <c r="H26" s="44"/>
      <c r="I26" s="44"/>
      <c r="J26" s="42"/>
      <c r="K26" s="42"/>
      <c r="L26" s="42"/>
      <c r="M26" s="42"/>
      <c r="N26" s="42"/>
    </row>
    <row r="27" spans="1:16" ht="9.75" customHeight="1" thickBot="1" x14ac:dyDescent="0.3">
      <c r="A27" s="44"/>
      <c r="C27" s="44"/>
      <c r="D27" s="45"/>
      <c r="E27" s="45"/>
      <c r="F27" s="44"/>
      <c r="G27" s="44"/>
      <c r="H27" s="44"/>
      <c r="I27" s="44"/>
      <c r="J27" s="42"/>
      <c r="K27" s="42"/>
      <c r="L27" s="42"/>
      <c r="M27" s="42"/>
      <c r="N27" s="42"/>
    </row>
    <row r="28" spans="1:16" ht="15" customHeight="1" thickBot="1" x14ac:dyDescent="0.3">
      <c r="A28" s="191" t="s">
        <v>58</v>
      </c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</row>
    <row r="29" spans="1:16" ht="15" customHeight="1" x14ac:dyDescent="0.25">
      <c r="A29" s="188" t="s">
        <v>0</v>
      </c>
      <c r="B29" s="192" t="s">
        <v>18</v>
      </c>
      <c r="C29" s="163" t="s">
        <v>1</v>
      </c>
      <c r="D29" s="164"/>
      <c r="E29" s="220" t="s">
        <v>3</v>
      </c>
      <c r="F29" s="221"/>
      <c r="G29" s="216" t="s">
        <v>2</v>
      </c>
      <c r="H29" s="217"/>
      <c r="I29" s="212" t="s">
        <v>99</v>
      </c>
      <c r="J29" s="213"/>
      <c r="K29" s="163" t="s">
        <v>13</v>
      </c>
      <c r="L29" s="164"/>
      <c r="M29" s="163" t="s">
        <v>1</v>
      </c>
      <c r="N29" s="164"/>
    </row>
    <row r="30" spans="1:16" ht="15" customHeight="1" thickBot="1" x14ac:dyDescent="0.3">
      <c r="A30" s="189"/>
      <c r="B30" s="193"/>
      <c r="C30" s="165"/>
      <c r="D30" s="166"/>
      <c r="E30" s="222"/>
      <c r="F30" s="223"/>
      <c r="G30" s="218"/>
      <c r="H30" s="219"/>
      <c r="I30" s="214"/>
      <c r="J30" s="215"/>
      <c r="K30" s="165"/>
      <c r="L30" s="166"/>
      <c r="M30" s="165"/>
      <c r="N30" s="166"/>
    </row>
    <row r="31" spans="1:16" ht="15" customHeight="1" thickBot="1" x14ac:dyDescent="0.3">
      <c r="A31" s="190"/>
      <c r="B31" s="194"/>
      <c r="C31" s="35" t="s">
        <v>4</v>
      </c>
      <c r="D31" s="36" t="s">
        <v>5</v>
      </c>
      <c r="E31" s="37" t="s">
        <v>4</v>
      </c>
      <c r="F31" s="38" t="s">
        <v>5</v>
      </c>
      <c r="G31" s="37" t="s">
        <v>4</v>
      </c>
      <c r="H31" s="38" t="s">
        <v>5</v>
      </c>
      <c r="I31" s="94" t="s">
        <v>4</v>
      </c>
      <c r="J31" s="36" t="s">
        <v>5</v>
      </c>
      <c r="K31" s="37" t="s">
        <v>4</v>
      </c>
      <c r="L31" s="38" t="s">
        <v>5</v>
      </c>
      <c r="M31" s="37" t="s">
        <v>4</v>
      </c>
      <c r="N31" s="38" t="s">
        <v>5</v>
      </c>
    </row>
    <row r="32" spans="1:16" ht="15" customHeight="1" x14ac:dyDescent="0.25">
      <c r="A32" s="72" t="s">
        <v>103</v>
      </c>
      <c r="B32" s="73" t="s">
        <v>148</v>
      </c>
      <c r="C32" s="86">
        <v>44508</v>
      </c>
      <c r="D32" s="87">
        <v>44510</v>
      </c>
      <c r="E32" s="15">
        <f>J32+1</f>
        <v>44517</v>
      </c>
      <c r="F32" s="16">
        <f>E32+1</f>
        <v>44518</v>
      </c>
      <c r="G32" s="96"/>
      <c r="H32" s="88"/>
      <c r="I32" s="95">
        <f>D32+5</f>
        <v>44515</v>
      </c>
      <c r="J32" s="68">
        <f>I32+1</f>
        <v>44516</v>
      </c>
      <c r="K32" s="89"/>
      <c r="L32" s="88"/>
      <c r="M32" s="88">
        <f>F32+5</f>
        <v>44523</v>
      </c>
      <c r="N32" s="88">
        <f>M32+2</f>
        <v>44525</v>
      </c>
    </row>
    <row r="33" spans="1:14" ht="15" customHeight="1" x14ac:dyDescent="0.25">
      <c r="A33" s="71" t="s">
        <v>111</v>
      </c>
      <c r="B33" s="91"/>
      <c r="C33" s="149" t="s">
        <v>114</v>
      </c>
      <c r="D33" s="150"/>
      <c r="E33" s="147" t="s">
        <v>120</v>
      </c>
      <c r="F33" s="148"/>
      <c r="G33" s="149" t="s">
        <v>115</v>
      </c>
      <c r="H33" s="150"/>
      <c r="I33" s="151" t="s">
        <v>121</v>
      </c>
      <c r="J33" s="152"/>
      <c r="K33" s="167"/>
      <c r="L33" s="168"/>
      <c r="M33" s="167" t="s">
        <v>113</v>
      </c>
      <c r="N33" s="168"/>
    </row>
    <row r="34" spans="1:14" ht="15" customHeight="1" x14ac:dyDescent="0.25">
      <c r="A34" s="33" t="s">
        <v>104</v>
      </c>
      <c r="B34" s="32" t="s">
        <v>149</v>
      </c>
      <c r="C34" s="15">
        <v>44506</v>
      </c>
      <c r="D34" s="16">
        <v>44508</v>
      </c>
      <c r="E34" s="15">
        <f>D34+6</f>
        <v>44514</v>
      </c>
      <c r="F34" s="16">
        <f>E34+4</f>
        <v>44518</v>
      </c>
      <c r="G34" s="15"/>
      <c r="H34" s="16"/>
      <c r="I34" s="81"/>
      <c r="J34" s="16"/>
      <c r="K34" s="75"/>
      <c r="L34" s="76"/>
      <c r="M34" s="15">
        <f>F34+3</f>
        <v>44521</v>
      </c>
      <c r="N34" s="16">
        <f>M34+3</f>
        <v>44524</v>
      </c>
    </row>
    <row r="35" spans="1:14" ht="15" customHeight="1" x14ac:dyDescent="0.25">
      <c r="A35" s="34" t="s">
        <v>17</v>
      </c>
      <c r="B35" s="92"/>
      <c r="C35" s="178" t="s">
        <v>112</v>
      </c>
      <c r="D35" s="179"/>
      <c r="E35" s="147" t="s">
        <v>85</v>
      </c>
      <c r="F35" s="148"/>
      <c r="G35" s="77"/>
      <c r="H35" s="78"/>
      <c r="I35" s="80"/>
      <c r="J35" s="78"/>
      <c r="K35" s="77"/>
      <c r="L35" s="78"/>
      <c r="M35" s="178" t="s">
        <v>112</v>
      </c>
      <c r="N35" s="179"/>
    </row>
    <row r="36" spans="1:14" ht="15" customHeight="1" x14ac:dyDescent="0.25">
      <c r="A36" s="58" t="s">
        <v>118</v>
      </c>
      <c r="B36" s="59" t="s">
        <v>145</v>
      </c>
      <c r="C36" s="84">
        <v>44507</v>
      </c>
      <c r="D36" s="85">
        <v>44510</v>
      </c>
      <c r="E36" s="180"/>
      <c r="F36" s="181"/>
      <c r="G36" s="84">
        <f>J36</f>
        <v>44514</v>
      </c>
      <c r="H36" s="85">
        <f>G36+4</f>
        <v>44518</v>
      </c>
      <c r="I36" s="93">
        <f>D36+4</f>
        <v>44514</v>
      </c>
      <c r="J36" s="74">
        <f>I36</f>
        <v>44514</v>
      </c>
      <c r="K36" s="82"/>
      <c r="L36" s="83"/>
      <c r="M36" s="85">
        <f>H36+4</f>
        <v>44522</v>
      </c>
      <c r="N36" s="85">
        <f>M36+2</f>
        <v>44524</v>
      </c>
    </row>
    <row r="37" spans="1:14" ht="15" customHeight="1" x14ac:dyDescent="0.25">
      <c r="A37" s="60" t="s">
        <v>15</v>
      </c>
      <c r="B37" s="142"/>
      <c r="C37" s="145" t="s">
        <v>100</v>
      </c>
      <c r="D37" s="146"/>
      <c r="E37" s="143"/>
      <c r="F37" s="144"/>
      <c r="G37" s="145" t="s">
        <v>79</v>
      </c>
      <c r="H37" s="146"/>
      <c r="I37" s="174" t="s">
        <v>117</v>
      </c>
      <c r="J37" s="175"/>
      <c r="K37" s="82"/>
      <c r="L37" s="83"/>
      <c r="M37" s="145" t="s">
        <v>100</v>
      </c>
      <c r="N37" s="146"/>
    </row>
    <row r="38" spans="1:14" ht="15" customHeight="1" x14ac:dyDescent="0.25">
      <c r="A38" s="58" t="s">
        <v>179</v>
      </c>
      <c r="B38" s="125" t="s">
        <v>180</v>
      </c>
      <c r="C38" s="84"/>
      <c r="D38" s="85"/>
      <c r="E38" s="180"/>
      <c r="F38" s="181"/>
      <c r="G38" s="84">
        <v>44516</v>
      </c>
      <c r="H38" s="85">
        <f>G38+1</f>
        <v>44517</v>
      </c>
      <c r="I38" s="104"/>
      <c r="J38" s="105"/>
      <c r="K38" s="133"/>
      <c r="L38" s="134"/>
      <c r="M38" s="85">
        <f>H38+5</f>
        <v>44522</v>
      </c>
      <c r="N38" s="85">
        <f>M38+1</f>
        <v>44523</v>
      </c>
    </row>
    <row r="39" spans="1:14" ht="15" customHeight="1" x14ac:dyDescent="0.25">
      <c r="A39" s="60" t="s">
        <v>143</v>
      </c>
      <c r="B39" s="142"/>
      <c r="C39" s="145"/>
      <c r="D39" s="146"/>
      <c r="E39" s="143"/>
      <c r="F39" s="144"/>
      <c r="G39" s="145" t="s">
        <v>144</v>
      </c>
      <c r="H39" s="146"/>
      <c r="I39" s="104"/>
      <c r="J39" s="105"/>
      <c r="K39" s="133"/>
      <c r="L39" s="134"/>
      <c r="M39" s="145" t="s">
        <v>181</v>
      </c>
      <c r="N39" s="146"/>
    </row>
    <row r="40" spans="1:14" ht="15" customHeight="1" x14ac:dyDescent="0.25">
      <c r="A40" s="58" t="s">
        <v>173</v>
      </c>
      <c r="B40" s="125" t="s">
        <v>172</v>
      </c>
      <c r="C40" s="84"/>
      <c r="D40" s="85"/>
      <c r="E40" s="180"/>
      <c r="F40" s="181"/>
      <c r="G40" s="84">
        <v>44516</v>
      </c>
      <c r="H40" s="85">
        <f>G40+3</f>
        <v>44519</v>
      </c>
      <c r="I40" s="104"/>
      <c r="J40" s="105"/>
      <c r="K40" s="128"/>
      <c r="L40" s="129"/>
      <c r="M40" s="85">
        <f>H40+4</f>
        <v>44523</v>
      </c>
      <c r="N40" s="85">
        <f>M40+2</f>
        <v>44525</v>
      </c>
    </row>
    <row r="41" spans="1:14" ht="15" customHeight="1" x14ac:dyDescent="0.25">
      <c r="A41" s="60" t="s">
        <v>143</v>
      </c>
      <c r="B41" s="61"/>
      <c r="C41" s="145"/>
      <c r="D41" s="146"/>
      <c r="E41" s="143"/>
      <c r="F41" s="144"/>
      <c r="G41" s="145" t="s">
        <v>79</v>
      </c>
      <c r="H41" s="146"/>
      <c r="I41" s="104"/>
      <c r="J41" s="105"/>
      <c r="K41" s="128"/>
      <c r="L41" s="129"/>
      <c r="M41" s="145" t="s">
        <v>166</v>
      </c>
      <c r="N41" s="146"/>
    </row>
    <row r="42" spans="1:14" ht="15" customHeight="1" x14ac:dyDescent="0.25">
      <c r="A42" s="58" t="s">
        <v>174</v>
      </c>
      <c r="B42" s="125" t="s">
        <v>175</v>
      </c>
      <c r="C42" s="84">
        <v>44511</v>
      </c>
      <c r="D42" s="85">
        <f>C42+1</f>
        <v>44512</v>
      </c>
      <c r="E42" s="180"/>
      <c r="F42" s="181"/>
      <c r="G42" s="84">
        <f>D42+4</f>
        <v>44516</v>
      </c>
      <c r="H42" s="85">
        <f>G42+3</f>
        <v>44519</v>
      </c>
      <c r="I42" s="104"/>
      <c r="J42" s="105"/>
      <c r="K42" s="121"/>
      <c r="L42" s="122"/>
      <c r="M42" s="103"/>
      <c r="N42" s="122"/>
    </row>
    <row r="43" spans="1:14" ht="15" customHeight="1" x14ac:dyDescent="0.25">
      <c r="A43" s="60" t="s">
        <v>143</v>
      </c>
      <c r="B43" s="61"/>
      <c r="C43" s="145" t="s">
        <v>176</v>
      </c>
      <c r="D43" s="146"/>
      <c r="E43" s="143"/>
      <c r="F43" s="144"/>
      <c r="G43" s="145" t="s">
        <v>144</v>
      </c>
      <c r="H43" s="146"/>
      <c r="I43" s="104"/>
      <c r="J43" s="105"/>
      <c r="K43" s="121"/>
      <c r="L43" s="122"/>
      <c r="M43" s="103"/>
      <c r="N43" s="122"/>
    </row>
    <row r="44" spans="1:14" ht="15" customHeight="1" x14ac:dyDescent="0.25">
      <c r="A44" s="70" t="s">
        <v>116</v>
      </c>
      <c r="B44" s="73" t="s">
        <v>151</v>
      </c>
      <c r="C44" s="86">
        <v>44511</v>
      </c>
      <c r="D44" s="87">
        <v>44513</v>
      </c>
      <c r="E44" s="15">
        <f>J44+5</f>
        <v>44525</v>
      </c>
      <c r="F44" s="16">
        <f>E44+2</f>
        <v>44527</v>
      </c>
      <c r="G44" s="96"/>
      <c r="H44" s="88"/>
      <c r="I44" s="95">
        <f>D44+6</f>
        <v>44519</v>
      </c>
      <c r="J44" s="68">
        <f>I44+1</f>
        <v>44520</v>
      </c>
      <c r="K44" s="89"/>
      <c r="L44" s="88"/>
      <c r="M44" s="88">
        <f>F44+4</f>
        <v>44531</v>
      </c>
      <c r="N44" s="88">
        <f>M44+2</f>
        <v>44533</v>
      </c>
    </row>
    <row r="45" spans="1:14" ht="15" customHeight="1" x14ac:dyDescent="0.25">
      <c r="A45" s="71" t="s">
        <v>111</v>
      </c>
      <c r="B45" s="137"/>
      <c r="C45" s="145" t="s">
        <v>182</v>
      </c>
      <c r="D45" s="146"/>
      <c r="E45" s="224" t="s">
        <v>120</v>
      </c>
      <c r="F45" s="225"/>
      <c r="G45" s="149" t="s">
        <v>115</v>
      </c>
      <c r="H45" s="150"/>
      <c r="I45" s="151" t="s">
        <v>121</v>
      </c>
      <c r="J45" s="152"/>
      <c r="K45" s="167"/>
      <c r="L45" s="168"/>
      <c r="M45" s="167" t="s">
        <v>113</v>
      </c>
      <c r="N45" s="168"/>
    </row>
    <row r="46" spans="1:14" ht="15" customHeight="1" x14ac:dyDescent="0.25">
      <c r="A46" s="33" t="s">
        <v>105</v>
      </c>
      <c r="B46" s="32" t="s">
        <v>150</v>
      </c>
      <c r="C46" s="15">
        <v>44513</v>
      </c>
      <c r="D46" s="16">
        <v>44515</v>
      </c>
      <c r="E46" s="15">
        <f>D46+5</f>
        <v>44520</v>
      </c>
      <c r="F46" s="16">
        <f>E46+3</f>
        <v>44523</v>
      </c>
      <c r="G46" s="15"/>
      <c r="H46" s="16"/>
      <c r="I46" s="81"/>
      <c r="J46" s="16"/>
      <c r="K46" s="226"/>
      <c r="L46" s="227"/>
      <c r="M46" s="15">
        <f>F46+3</f>
        <v>44526</v>
      </c>
      <c r="N46" s="16">
        <f>M46+2</f>
        <v>44528</v>
      </c>
    </row>
    <row r="47" spans="1:14" ht="15" customHeight="1" x14ac:dyDescent="0.25">
      <c r="A47" s="34" t="s">
        <v>17</v>
      </c>
      <c r="B47" s="90"/>
      <c r="C47" s="178" t="s">
        <v>112</v>
      </c>
      <c r="D47" s="179"/>
      <c r="E47" s="147" t="s">
        <v>85</v>
      </c>
      <c r="F47" s="148"/>
      <c r="G47" s="147"/>
      <c r="H47" s="148"/>
      <c r="I47" s="147"/>
      <c r="J47" s="148"/>
      <c r="K47" s="147"/>
      <c r="L47" s="148"/>
      <c r="M47" s="178" t="s">
        <v>112</v>
      </c>
      <c r="N47" s="179"/>
    </row>
    <row r="48" spans="1:14" ht="15" customHeight="1" x14ac:dyDescent="0.25">
      <c r="A48" s="58" t="s">
        <v>119</v>
      </c>
      <c r="B48" s="59" t="s">
        <v>146</v>
      </c>
      <c r="C48" s="124">
        <v>44516</v>
      </c>
      <c r="D48" s="123">
        <v>44518</v>
      </c>
      <c r="E48" s="180"/>
      <c r="F48" s="181"/>
      <c r="G48" s="84">
        <f>J48+1</f>
        <v>44523</v>
      </c>
      <c r="H48" s="85">
        <f>G48+3</f>
        <v>44526</v>
      </c>
      <c r="I48" s="93">
        <f>D48+4</f>
        <v>44522</v>
      </c>
      <c r="J48" s="74">
        <f>I48</f>
        <v>44522</v>
      </c>
      <c r="K48" s="82"/>
      <c r="L48" s="83"/>
      <c r="M48" s="85">
        <f>H48+4</f>
        <v>44530</v>
      </c>
      <c r="N48" s="85">
        <f>M48+2</f>
        <v>44532</v>
      </c>
    </row>
    <row r="49" spans="1:14" ht="15" customHeight="1" x14ac:dyDescent="0.25">
      <c r="A49" s="97" t="s">
        <v>15</v>
      </c>
      <c r="B49" s="79"/>
      <c r="C49" s="176" t="s">
        <v>165</v>
      </c>
      <c r="D49" s="177"/>
      <c r="E49" s="98"/>
      <c r="F49" s="99"/>
      <c r="G49" s="145" t="s">
        <v>79</v>
      </c>
      <c r="H49" s="146"/>
      <c r="I49" s="174" t="s">
        <v>117</v>
      </c>
      <c r="J49" s="175"/>
      <c r="K49" s="100"/>
      <c r="L49" s="101"/>
      <c r="M49" s="145" t="s">
        <v>100</v>
      </c>
      <c r="N49" s="146"/>
    </row>
    <row r="50" spans="1:14" ht="15" customHeight="1" x14ac:dyDescent="0.25">
      <c r="A50" s="72" t="s">
        <v>103</v>
      </c>
      <c r="B50" s="73" t="s">
        <v>158</v>
      </c>
      <c r="C50" s="86">
        <f>M32</f>
        <v>44523</v>
      </c>
      <c r="D50" s="87">
        <f>N32</f>
        <v>44525</v>
      </c>
      <c r="E50" s="15">
        <f>J50+2</f>
        <v>44531</v>
      </c>
      <c r="F50" s="16">
        <f>E50+2</f>
        <v>44533</v>
      </c>
      <c r="G50" s="96"/>
      <c r="H50" s="88"/>
      <c r="I50" s="95">
        <f>D50+4</f>
        <v>44529</v>
      </c>
      <c r="J50" s="68">
        <f>I50</f>
        <v>44529</v>
      </c>
      <c r="K50" s="89"/>
      <c r="L50" s="88"/>
      <c r="M50" s="88">
        <f>F50+3</f>
        <v>44536</v>
      </c>
      <c r="N50" s="88">
        <f>M50+2</f>
        <v>44538</v>
      </c>
    </row>
    <row r="51" spans="1:14" ht="15" customHeight="1" x14ac:dyDescent="0.25">
      <c r="A51" s="71" t="s">
        <v>111</v>
      </c>
      <c r="B51" s="91"/>
      <c r="C51" s="149" t="s">
        <v>114</v>
      </c>
      <c r="D51" s="150"/>
      <c r="E51" s="147" t="s">
        <v>120</v>
      </c>
      <c r="F51" s="148"/>
      <c r="G51" s="149" t="s">
        <v>115</v>
      </c>
      <c r="H51" s="150"/>
      <c r="I51" s="151" t="s">
        <v>121</v>
      </c>
      <c r="J51" s="152"/>
      <c r="K51" s="167"/>
      <c r="L51" s="168"/>
      <c r="M51" s="167" t="s">
        <v>113</v>
      </c>
      <c r="N51" s="168"/>
    </row>
    <row r="52" spans="1:14" ht="15" customHeight="1" x14ac:dyDescent="0.25">
      <c r="A52" s="33" t="s">
        <v>104</v>
      </c>
      <c r="B52" s="32" t="s">
        <v>157</v>
      </c>
      <c r="C52" s="15">
        <f>M34</f>
        <v>44521</v>
      </c>
      <c r="D52" s="16">
        <f>N34</f>
        <v>44524</v>
      </c>
      <c r="E52" s="15">
        <f>D52+5</f>
        <v>44529</v>
      </c>
      <c r="F52" s="16">
        <f>E52+2</f>
        <v>44531</v>
      </c>
      <c r="G52" s="15"/>
      <c r="H52" s="16"/>
      <c r="I52" s="81"/>
      <c r="J52" s="16"/>
      <c r="K52" s="75"/>
      <c r="L52" s="76"/>
      <c r="M52" s="15">
        <f>F52+3</f>
        <v>44534</v>
      </c>
      <c r="N52" s="16">
        <f>M52+2</f>
        <v>44536</v>
      </c>
    </row>
    <row r="53" spans="1:14" ht="15" customHeight="1" x14ac:dyDescent="0.25">
      <c r="A53" s="34" t="s">
        <v>17</v>
      </c>
      <c r="B53" s="92"/>
      <c r="C53" s="178" t="s">
        <v>112</v>
      </c>
      <c r="D53" s="179"/>
      <c r="E53" s="147" t="s">
        <v>85</v>
      </c>
      <c r="F53" s="148"/>
      <c r="G53" s="77"/>
      <c r="H53" s="78"/>
      <c r="I53" s="80"/>
      <c r="J53" s="78"/>
      <c r="K53" s="77"/>
      <c r="L53" s="78"/>
      <c r="M53" s="178" t="s">
        <v>112</v>
      </c>
      <c r="N53" s="179"/>
    </row>
    <row r="54" spans="1:14" ht="15" customHeight="1" x14ac:dyDescent="0.25">
      <c r="A54" s="58" t="s">
        <v>174</v>
      </c>
      <c r="B54" s="125" t="s">
        <v>177</v>
      </c>
      <c r="C54" s="84">
        <v>44522</v>
      </c>
      <c r="D54" s="85">
        <f>C54+1</f>
        <v>44523</v>
      </c>
      <c r="E54" s="180"/>
      <c r="F54" s="181"/>
      <c r="G54" s="84">
        <f>D54+4</f>
        <v>44527</v>
      </c>
      <c r="H54" s="85">
        <f>G54+2</f>
        <v>44529</v>
      </c>
      <c r="I54" s="104"/>
      <c r="J54" s="105"/>
      <c r="K54" s="128"/>
      <c r="L54" s="129"/>
      <c r="M54" s="103"/>
      <c r="N54" s="129"/>
    </row>
    <row r="55" spans="1:14" ht="15" customHeight="1" x14ac:dyDescent="0.25">
      <c r="A55" s="60" t="s">
        <v>143</v>
      </c>
      <c r="B55" s="61" t="s">
        <v>187</v>
      </c>
      <c r="C55" s="145" t="s">
        <v>186</v>
      </c>
      <c r="D55" s="146"/>
      <c r="E55" s="143"/>
      <c r="F55" s="144"/>
      <c r="G55" s="145" t="s">
        <v>144</v>
      </c>
      <c r="H55" s="146"/>
      <c r="I55" s="104"/>
      <c r="J55" s="105"/>
      <c r="K55" s="128"/>
      <c r="L55" s="129"/>
      <c r="M55" s="103"/>
      <c r="N55" s="129"/>
    </row>
    <row r="56" spans="1:14" ht="15" customHeight="1" x14ac:dyDescent="0.25">
      <c r="A56" s="58" t="s">
        <v>118</v>
      </c>
      <c r="B56" s="59" t="s">
        <v>147</v>
      </c>
      <c r="C56" s="84">
        <f>M36</f>
        <v>44522</v>
      </c>
      <c r="D56" s="85">
        <f>N36</f>
        <v>44524</v>
      </c>
      <c r="E56" s="180"/>
      <c r="F56" s="181"/>
      <c r="G56" s="84">
        <f>J56+1</f>
        <v>44529</v>
      </c>
      <c r="H56" s="85">
        <f>G56+3</f>
        <v>44532</v>
      </c>
      <c r="I56" s="93">
        <f>D56+4</f>
        <v>44528</v>
      </c>
      <c r="J56" s="74">
        <f>I56</f>
        <v>44528</v>
      </c>
      <c r="K56" s="82"/>
      <c r="L56" s="83"/>
      <c r="M56" s="85">
        <f>H56+4</f>
        <v>44536</v>
      </c>
      <c r="N56" s="85">
        <f>M56+2</f>
        <v>44538</v>
      </c>
    </row>
    <row r="57" spans="1:14" ht="15" customHeight="1" x14ac:dyDescent="0.25">
      <c r="A57" s="60" t="s">
        <v>15</v>
      </c>
      <c r="B57" s="61"/>
      <c r="C57" s="145" t="s">
        <v>100</v>
      </c>
      <c r="D57" s="146"/>
      <c r="E57" s="143"/>
      <c r="F57" s="144"/>
      <c r="G57" s="145" t="s">
        <v>79</v>
      </c>
      <c r="H57" s="146"/>
      <c r="I57" s="174" t="s">
        <v>117</v>
      </c>
      <c r="J57" s="175"/>
      <c r="K57" s="82"/>
      <c r="L57" s="83"/>
      <c r="M57" s="145" t="s">
        <v>100</v>
      </c>
      <c r="N57" s="146"/>
    </row>
    <row r="58" spans="1:14" ht="15" customHeight="1" x14ac:dyDescent="0.25">
      <c r="A58" s="58" t="s">
        <v>173</v>
      </c>
      <c r="B58" s="125" t="s">
        <v>188</v>
      </c>
      <c r="C58" s="84">
        <v>44523</v>
      </c>
      <c r="D58" s="85">
        <f>C58+2</f>
        <v>44525</v>
      </c>
      <c r="E58" s="180"/>
      <c r="F58" s="181"/>
      <c r="G58" s="84">
        <f>D58+5</f>
        <v>44530</v>
      </c>
      <c r="H58" s="85">
        <f>G58+2</f>
        <v>44532</v>
      </c>
      <c r="I58" s="104"/>
      <c r="J58" s="105"/>
      <c r="K58" s="138"/>
      <c r="L58" s="139"/>
      <c r="M58" s="85">
        <f>H58+5</f>
        <v>44537</v>
      </c>
      <c r="N58" s="85">
        <f>M58+2</f>
        <v>44539</v>
      </c>
    </row>
    <row r="59" spans="1:14" ht="15" customHeight="1" x14ac:dyDescent="0.25">
      <c r="A59" s="60" t="s">
        <v>143</v>
      </c>
      <c r="B59" s="61"/>
      <c r="C59" s="145" t="s">
        <v>186</v>
      </c>
      <c r="D59" s="146"/>
      <c r="E59" s="143"/>
      <c r="F59" s="144"/>
      <c r="G59" s="145" t="s">
        <v>189</v>
      </c>
      <c r="H59" s="146"/>
      <c r="I59" s="104"/>
      <c r="J59" s="105"/>
      <c r="K59" s="138"/>
      <c r="L59" s="139"/>
      <c r="M59" s="145" t="s">
        <v>166</v>
      </c>
      <c r="N59" s="146"/>
    </row>
    <row r="60" spans="1:14" ht="15" customHeight="1" x14ac:dyDescent="0.25">
      <c r="A60" s="70" t="s">
        <v>116</v>
      </c>
      <c r="B60" s="73" t="s">
        <v>160</v>
      </c>
      <c r="C60" s="86">
        <f>M44</f>
        <v>44531</v>
      </c>
      <c r="D60" s="87">
        <f>N44</f>
        <v>44533</v>
      </c>
      <c r="E60" s="15">
        <f>J60+1</f>
        <v>44539</v>
      </c>
      <c r="F60" s="16">
        <f>E60+2</f>
        <v>44541</v>
      </c>
      <c r="G60" s="96"/>
      <c r="H60" s="88"/>
      <c r="I60" s="95">
        <f>D60+4</f>
        <v>44537</v>
      </c>
      <c r="J60" s="68">
        <f>I60+1</f>
        <v>44538</v>
      </c>
      <c r="K60" s="89"/>
      <c r="L60" s="88"/>
      <c r="M60" s="88">
        <f>F60+4</f>
        <v>44545</v>
      </c>
      <c r="N60" s="88">
        <f>M60+2</f>
        <v>44547</v>
      </c>
    </row>
    <row r="61" spans="1:14" ht="15" customHeight="1" x14ac:dyDescent="0.25">
      <c r="A61" s="71" t="s">
        <v>111</v>
      </c>
      <c r="B61" s="91"/>
      <c r="C61" s="149" t="s">
        <v>114</v>
      </c>
      <c r="D61" s="150"/>
      <c r="E61" s="224" t="s">
        <v>120</v>
      </c>
      <c r="F61" s="225"/>
      <c r="G61" s="149" t="s">
        <v>115</v>
      </c>
      <c r="H61" s="150"/>
      <c r="I61" s="151" t="s">
        <v>121</v>
      </c>
      <c r="J61" s="152"/>
      <c r="K61" s="167"/>
      <c r="L61" s="168"/>
      <c r="M61" s="167" t="s">
        <v>113</v>
      </c>
      <c r="N61" s="168"/>
    </row>
    <row r="62" spans="1:14" ht="15" customHeight="1" x14ac:dyDescent="0.25">
      <c r="A62" s="33" t="s">
        <v>105</v>
      </c>
      <c r="B62" s="32" t="s">
        <v>161</v>
      </c>
      <c r="C62" s="15">
        <f>M46</f>
        <v>44526</v>
      </c>
      <c r="D62" s="16">
        <f>N46</f>
        <v>44528</v>
      </c>
      <c r="E62" s="15">
        <f>D62+5</f>
        <v>44533</v>
      </c>
      <c r="F62" s="16">
        <f>E62+3</f>
        <v>44536</v>
      </c>
      <c r="G62" s="15"/>
      <c r="H62" s="16"/>
      <c r="I62" s="81"/>
      <c r="J62" s="16"/>
      <c r="K62" s="226"/>
      <c r="L62" s="227"/>
      <c r="M62" s="15">
        <f>F62+4</f>
        <v>44540</v>
      </c>
      <c r="N62" s="16">
        <f>M62+2</f>
        <v>44542</v>
      </c>
    </row>
    <row r="63" spans="1:14" ht="15" customHeight="1" x14ac:dyDescent="0.25">
      <c r="A63" s="34" t="s">
        <v>17</v>
      </c>
      <c r="B63" s="90"/>
      <c r="C63" s="178" t="s">
        <v>112</v>
      </c>
      <c r="D63" s="179"/>
      <c r="E63" s="147" t="s">
        <v>85</v>
      </c>
      <c r="F63" s="148"/>
      <c r="G63" s="147"/>
      <c r="H63" s="148"/>
      <c r="I63" s="147"/>
      <c r="J63" s="148"/>
      <c r="K63" s="147"/>
      <c r="L63" s="148"/>
      <c r="M63" s="178" t="s">
        <v>112</v>
      </c>
      <c r="N63" s="179"/>
    </row>
    <row r="64" spans="1:14" ht="15" customHeight="1" x14ac:dyDescent="0.25">
      <c r="A64" s="58" t="s">
        <v>119</v>
      </c>
      <c r="B64" s="59" t="s">
        <v>156</v>
      </c>
      <c r="C64" s="84">
        <f>M48</f>
        <v>44530</v>
      </c>
      <c r="D64" s="85">
        <f>N48</f>
        <v>44532</v>
      </c>
      <c r="E64" s="180"/>
      <c r="F64" s="181"/>
      <c r="G64" s="84">
        <f>J64+1</f>
        <v>44537</v>
      </c>
      <c r="H64" s="85">
        <f>G64+3</f>
        <v>44540</v>
      </c>
      <c r="I64" s="93">
        <f>D64+4</f>
        <v>44536</v>
      </c>
      <c r="J64" s="74">
        <f>I64</f>
        <v>44536</v>
      </c>
      <c r="K64" s="82"/>
      <c r="L64" s="83"/>
      <c r="M64" s="85">
        <f>H64+4</f>
        <v>44544</v>
      </c>
      <c r="N64" s="85">
        <f>M64+2</f>
        <v>44546</v>
      </c>
    </row>
    <row r="65" spans="1:14" ht="15" customHeight="1" x14ac:dyDescent="0.25">
      <c r="A65" s="97" t="s">
        <v>15</v>
      </c>
      <c r="B65" s="79"/>
      <c r="C65" s="145" t="s">
        <v>100</v>
      </c>
      <c r="D65" s="146"/>
      <c r="E65" s="98"/>
      <c r="F65" s="99"/>
      <c r="G65" s="145" t="s">
        <v>79</v>
      </c>
      <c r="H65" s="146"/>
      <c r="I65" s="174" t="s">
        <v>117</v>
      </c>
      <c r="J65" s="175"/>
      <c r="K65" s="100"/>
      <c r="L65" s="101"/>
      <c r="M65" s="145" t="s">
        <v>100</v>
      </c>
      <c r="N65" s="146"/>
    </row>
    <row r="66" spans="1:14" ht="15" customHeight="1" x14ac:dyDescent="0.25">
      <c r="A66" s="72" t="s">
        <v>103</v>
      </c>
      <c r="B66" s="73" t="s">
        <v>163</v>
      </c>
      <c r="C66" s="86">
        <f>M50</f>
        <v>44536</v>
      </c>
      <c r="D66" s="87">
        <f>N50</f>
        <v>44538</v>
      </c>
      <c r="E66" s="15">
        <f>J66+2</f>
        <v>44544</v>
      </c>
      <c r="F66" s="16">
        <f>E66+2</f>
        <v>44546</v>
      </c>
      <c r="G66" s="96"/>
      <c r="H66" s="88"/>
      <c r="I66" s="95">
        <f>D66+4</f>
        <v>44542</v>
      </c>
      <c r="J66" s="68">
        <f>I66</f>
        <v>44542</v>
      </c>
      <c r="K66" s="89"/>
      <c r="L66" s="88"/>
      <c r="M66" s="88">
        <f>F66+4</f>
        <v>44550</v>
      </c>
      <c r="N66" s="88">
        <f>M66+2</f>
        <v>44552</v>
      </c>
    </row>
    <row r="67" spans="1:14" ht="15" customHeight="1" x14ac:dyDescent="0.25">
      <c r="A67" s="71" t="s">
        <v>111</v>
      </c>
      <c r="B67" s="91"/>
      <c r="C67" s="149" t="s">
        <v>114</v>
      </c>
      <c r="D67" s="150"/>
      <c r="E67" s="147" t="s">
        <v>120</v>
      </c>
      <c r="F67" s="148"/>
      <c r="G67" s="149" t="s">
        <v>115</v>
      </c>
      <c r="H67" s="150"/>
      <c r="I67" s="151" t="s">
        <v>121</v>
      </c>
      <c r="J67" s="152"/>
      <c r="K67" s="167"/>
      <c r="L67" s="168"/>
      <c r="M67" s="167" t="s">
        <v>113</v>
      </c>
      <c r="N67" s="168"/>
    </row>
    <row r="68" spans="1:14" ht="15" customHeight="1" x14ac:dyDescent="0.25">
      <c r="A68" s="33" t="s">
        <v>104</v>
      </c>
      <c r="B68" s="32" t="s">
        <v>164</v>
      </c>
      <c r="C68" s="15">
        <f>M52</f>
        <v>44534</v>
      </c>
      <c r="D68" s="16">
        <f>N52</f>
        <v>44536</v>
      </c>
      <c r="E68" s="15">
        <f>D68+5</f>
        <v>44541</v>
      </c>
      <c r="F68" s="16">
        <f>E68+3</f>
        <v>44544</v>
      </c>
      <c r="G68" s="15"/>
      <c r="H68" s="16"/>
      <c r="I68" s="81"/>
      <c r="J68" s="16"/>
      <c r="K68" s="75"/>
      <c r="L68" s="76"/>
      <c r="M68" s="15">
        <f>F68+4</f>
        <v>44548</v>
      </c>
      <c r="N68" s="16">
        <f>M68+2</f>
        <v>44550</v>
      </c>
    </row>
    <row r="69" spans="1:14" ht="15" customHeight="1" x14ac:dyDescent="0.25">
      <c r="A69" s="34" t="s">
        <v>17</v>
      </c>
      <c r="B69" s="92"/>
      <c r="C69" s="178" t="s">
        <v>112</v>
      </c>
      <c r="D69" s="179"/>
      <c r="E69" s="147" t="s">
        <v>85</v>
      </c>
      <c r="F69" s="148"/>
      <c r="G69" s="77"/>
      <c r="H69" s="78"/>
      <c r="I69" s="80"/>
      <c r="J69" s="78"/>
      <c r="K69" s="77"/>
      <c r="L69" s="78"/>
      <c r="M69" s="178" t="s">
        <v>112</v>
      </c>
      <c r="N69" s="179"/>
    </row>
    <row r="70" spans="1:14" ht="15" customHeight="1" x14ac:dyDescent="0.25">
      <c r="A70" s="58" t="s">
        <v>118</v>
      </c>
      <c r="B70" s="59" t="s">
        <v>159</v>
      </c>
      <c r="C70" s="84">
        <f>M56</f>
        <v>44536</v>
      </c>
      <c r="D70" s="85">
        <f>N56</f>
        <v>44538</v>
      </c>
      <c r="E70" s="180"/>
      <c r="F70" s="181"/>
      <c r="G70" s="84">
        <f>J70+1</f>
        <v>44543</v>
      </c>
      <c r="H70" s="85">
        <f>G70+3</f>
        <v>44546</v>
      </c>
      <c r="I70" s="93">
        <f>D70+4</f>
        <v>44542</v>
      </c>
      <c r="J70" s="74">
        <f>I70</f>
        <v>44542</v>
      </c>
      <c r="K70" s="119"/>
      <c r="L70" s="120"/>
      <c r="M70" s="85">
        <f>H70+4</f>
        <v>44550</v>
      </c>
      <c r="N70" s="85">
        <f>M70+2</f>
        <v>44552</v>
      </c>
    </row>
    <row r="71" spans="1:14" ht="15" customHeight="1" x14ac:dyDescent="0.25">
      <c r="A71" s="60" t="s">
        <v>15</v>
      </c>
      <c r="B71" s="61"/>
      <c r="C71" s="145" t="s">
        <v>100</v>
      </c>
      <c r="D71" s="146"/>
      <c r="E71" s="143"/>
      <c r="F71" s="144"/>
      <c r="G71" s="145" t="s">
        <v>79</v>
      </c>
      <c r="H71" s="146"/>
      <c r="I71" s="174" t="s">
        <v>117</v>
      </c>
      <c r="J71" s="175"/>
      <c r="K71" s="119"/>
      <c r="L71" s="120"/>
      <c r="M71" s="145" t="s">
        <v>100</v>
      </c>
      <c r="N71" s="146"/>
    </row>
    <row r="72" spans="1:14" ht="15" customHeight="1" x14ac:dyDescent="0.25">
      <c r="A72" s="70" t="s">
        <v>116</v>
      </c>
      <c r="B72" s="73" t="s">
        <v>167</v>
      </c>
      <c r="C72" s="86">
        <f>M60</f>
        <v>44545</v>
      </c>
      <c r="D72" s="87">
        <f>N60</f>
        <v>44547</v>
      </c>
      <c r="E72" s="15">
        <f>J72+1</f>
        <v>44553</v>
      </c>
      <c r="F72" s="16">
        <f>E72+2</f>
        <v>44555</v>
      </c>
      <c r="G72" s="96"/>
      <c r="H72" s="88"/>
      <c r="I72" s="95">
        <f>D72+4</f>
        <v>44551</v>
      </c>
      <c r="J72" s="68">
        <f>I72+1</f>
        <v>44552</v>
      </c>
      <c r="K72" s="89"/>
      <c r="L72" s="88"/>
      <c r="M72" s="88">
        <f>F72+4</f>
        <v>44559</v>
      </c>
      <c r="N72" s="88">
        <f>M72+2</f>
        <v>44561</v>
      </c>
    </row>
    <row r="73" spans="1:14" ht="15" customHeight="1" x14ac:dyDescent="0.25">
      <c r="A73" s="71" t="s">
        <v>111</v>
      </c>
      <c r="B73" s="91"/>
      <c r="C73" s="149" t="s">
        <v>114</v>
      </c>
      <c r="D73" s="150"/>
      <c r="E73" s="224" t="s">
        <v>120</v>
      </c>
      <c r="F73" s="225"/>
      <c r="G73" s="149" t="s">
        <v>115</v>
      </c>
      <c r="H73" s="150"/>
      <c r="I73" s="151" t="s">
        <v>121</v>
      </c>
      <c r="J73" s="152"/>
      <c r="K73" s="167"/>
      <c r="L73" s="168"/>
      <c r="M73" s="167" t="s">
        <v>113</v>
      </c>
      <c r="N73" s="168"/>
    </row>
    <row r="74" spans="1:14" ht="15" customHeight="1" x14ac:dyDescent="0.25">
      <c r="A74" s="33" t="s">
        <v>105</v>
      </c>
      <c r="B74" s="32" t="s">
        <v>168</v>
      </c>
      <c r="C74" s="15">
        <f>M62</f>
        <v>44540</v>
      </c>
      <c r="D74" s="16">
        <f>N62</f>
        <v>44542</v>
      </c>
      <c r="E74" s="15">
        <f>D74+5</f>
        <v>44547</v>
      </c>
      <c r="F74" s="16">
        <f>E74+3</f>
        <v>44550</v>
      </c>
      <c r="G74" s="15"/>
      <c r="H74" s="16"/>
      <c r="I74" s="81"/>
      <c r="J74" s="16"/>
      <c r="K74" s="226"/>
      <c r="L74" s="227"/>
      <c r="M74" s="15">
        <f>F74+4</f>
        <v>44554</v>
      </c>
      <c r="N74" s="16">
        <f>M74+2</f>
        <v>44556</v>
      </c>
    </row>
    <row r="75" spans="1:14" ht="15" customHeight="1" x14ac:dyDescent="0.25">
      <c r="A75" s="34" t="s">
        <v>17</v>
      </c>
      <c r="B75" s="90"/>
      <c r="C75" s="178" t="s">
        <v>112</v>
      </c>
      <c r="D75" s="179"/>
      <c r="E75" s="147" t="s">
        <v>85</v>
      </c>
      <c r="F75" s="148"/>
      <c r="G75" s="147"/>
      <c r="H75" s="148"/>
      <c r="I75" s="147"/>
      <c r="J75" s="148"/>
      <c r="K75" s="147"/>
      <c r="L75" s="148"/>
      <c r="M75" s="178" t="s">
        <v>112</v>
      </c>
      <c r="N75" s="179"/>
    </row>
    <row r="76" spans="1:14" ht="15" customHeight="1" x14ac:dyDescent="0.25">
      <c r="A76" s="58" t="s">
        <v>119</v>
      </c>
      <c r="B76" s="59" t="s">
        <v>169</v>
      </c>
      <c r="C76" s="84">
        <f>M64</f>
        <v>44544</v>
      </c>
      <c r="D76" s="85">
        <f>N64</f>
        <v>44546</v>
      </c>
      <c r="E76" s="180"/>
      <c r="F76" s="181"/>
      <c r="G76" s="84">
        <f>J76+1</f>
        <v>44551</v>
      </c>
      <c r="H76" s="85">
        <f>G76+3</f>
        <v>44554</v>
      </c>
      <c r="I76" s="93">
        <f>D76+4</f>
        <v>44550</v>
      </c>
      <c r="J76" s="74">
        <f>I76</f>
        <v>44550</v>
      </c>
      <c r="K76" s="126"/>
      <c r="L76" s="127"/>
      <c r="M76" s="85">
        <f>H76+4</f>
        <v>44558</v>
      </c>
      <c r="N76" s="85">
        <f>M76+2</f>
        <v>44560</v>
      </c>
    </row>
    <row r="77" spans="1:14" ht="15" customHeight="1" x14ac:dyDescent="0.25">
      <c r="A77" s="97" t="s">
        <v>15</v>
      </c>
      <c r="B77" s="79"/>
      <c r="C77" s="145" t="s">
        <v>100</v>
      </c>
      <c r="D77" s="146"/>
      <c r="E77" s="98"/>
      <c r="F77" s="99"/>
      <c r="G77" s="145" t="s">
        <v>79</v>
      </c>
      <c r="H77" s="146"/>
      <c r="I77" s="174" t="s">
        <v>117</v>
      </c>
      <c r="J77" s="175"/>
      <c r="K77" s="100"/>
      <c r="L77" s="101"/>
      <c r="M77" s="145" t="s">
        <v>100</v>
      </c>
      <c r="N77" s="146"/>
    </row>
    <row r="78" spans="1:14" ht="15" customHeight="1" x14ac:dyDescent="0.25">
      <c r="A78" s="72" t="s">
        <v>103</v>
      </c>
      <c r="B78" s="73" t="s">
        <v>170</v>
      </c>
      <c r="C78" s="86">
        <f>M66</f>
        <v>44550</v>
      </c>
      <c r="D78" s="87">
        <f>N66</f>
        <v>44552</v>
      </c>
      <c r="E78" s="15">
        <f>J78+2</f>
        <v>44558</v>
      </c>
      <c r="F78" s="16">
        <f>E78+2</f>
        <v>44560</v>
      </c>
      <c r="G78" s="96"/>
      <c r="H78" s="88"/>
      <c r="I78" s="95">
        <f>D78+4</f>
        <v>44556</v>
      </c>
      <c r="J78" s="68">
        <f>I78</f>
        <v>44556</v>
      </c>
      <c r="K78" s="89"/>
      <c r="L78" s="88"/>
      <c r="M78" s="88">
        <f>F78+4</f>
        <v>44564</v>
      </c>
      <c r="N78" s="88">
        <f>M78+2</f>
        <v>44566</v>
      </c>
    </row>
    <row r="79" spans="1:14" ht="15" customHeight="1" x14ac:dyDescent="0.25">
      <c r="A79" s="71" t="s">
        <v>111</v>
      </c>
      <c r="B79" s="91"/>
      <c r="C79" s="149" t="s">
        <v>114</v>
      </c>
      <c r="D79" s="150"/>
      <c r="E79" s="147" t="s">
        <v>120</v>
      </c>
      <c r="F79" s="148"/>
      <c r="G79" s="149" t="s">
        <v>115</v>
      </c>
      <c r="H79" s="150"/>
      <c r="I79" s="151" t="s">
        <v>121</v>
      </c>
      <c r="J79" s="152"/>
      <c r="K79" s="167"/>
      <c r="L79" s="168"/>
      <c r="M79" s="167" t="s">
        <v>113</v>
      </c>
      <c r="N79" s="168"/>
    </row>
    <row r="80" spans="1:14" ht="15" customHeight="1" x14ac:dyDescent="0.25">
      <c r="A80" s="33" t="s">
        <v>104</v>
      </c>
      <c r="B80" s="32" t="s">
        <v>171</v>
      </c>
      <c r="C80" s="15">
        <f>M68</f>
        <v>44548</v>
      </c>
      <c r="D80" s="16">
        <f>N68</f>
        <v>44550</v>
      </c>
      <c r="E80" s="15">
        <f>D80+5</f>
        <v>44555</v>
      </c>
      <c r="F80" s="16">
        <f>E80+3</f>
        <v>44558</v>
      </c>
      <c r="G80" s="15"/>
      <c r="H80" s="16"/>
      <c r="I80" s="81"/>
      <c r="J80" s="16"/>
      <c r="K80" s="75"/>
      <c r="L80" s="76"/>
      <c r="M80" s="15">
        <f>F80+4</f>
        <v>44562</v>
      </c>
      <c r="N80" s="16">
        <f>M80+2</f>
        <v>44564</v>
      </c>
    </row>
    <row r="81" spans="1:14" ht="15" customHeight="1" x14ac:dyDescent="0.25">
      <c r="A81" s="34" t="s">
        <v>17</v>
      </c>
      <c r="B81" s="92"/>
      <c r="C81" s="178" t="s">
        <v>112</v>
      </c>
      <c r="D81" s="179"/>
      <c r="E81" s="147" t="s">
        <v>85</v>
      </c>
      <c r="F81" s="148"/>
      <c r="G81" s="77"/>
      <c r="H81" s="78"/>
      <c r="I81" s="80"/>
      <c r="J81" s="78"/>
      <c r="K81" s="77"/>
      <c r="L81" s="78"/>
      <c r="M81" s="178" t="s">
        <v>112</v>
      </c>
      <c r="N81" s="179"/>
    </row>
    <row r="82" spans="1:14" ht="15" customHeight="1" x14ac:dyDescent="0.25">
      <c r="A82" s="58" t="s">
        <v>118</v>
      </c>
      <c r="B82" s="59" t="s">
        <v>183</v>
      </c>
      <c r="C82" s="84">
        <f>M70</f>
        <v>44550</v>
      </c>
      <c r="D82" s="85">
        <f>N70</f>
        <v>44552</v>
      </c>
      <c r="E82" s="180"/>
      <c r="F82" s="181"/>
      <c r="G82" s="84">
        <f>J82+1</f>
        <v>44557</v>
      </c>
      <c r="H82" s="85">
        <f>G82+3</f>
        <v>44560</v>
      </c>
      <c r="I82" s="93">
        <f>D82+4</f>
        <v>44556</v>
      </c>
      <c r="J82" s="74">
        <f>I82</f>
        <v>44556</v>
      </c>
      <c r="K82" s="135"/>
      <c r="L82" s="136"/>
      <c r="M82" s="85">
        <f>H82+4</f>
        <v>44564</v>
      </c>
      <c r="N82" s="85">
        <f>M82+2</f>
        <v>44566</v>
      </c>
    </row>
    <row r="83" spans="1:14" ht="15" customHeight="1" x14ac:dyDescent="0.25">
      <c r="A83" s="60" t="s">
        <v>15</v>
      </c>
      <c r="B83" s="61"/>
      <c r="C83" s="145" t="s">
        <v>100</v>
      </c>
      <c r="D83" s="146"/>
      <c r="E83" s="143"/>
      <c r="F83" s="144"/>
      <c r="G83" s="145" t="s">
        <v>79</v>
      </c>
      <c r="H83" s="146"/>
      <c r="I83" s="174" t="s">
        <v>117</v>
      </c>
      <c r="J83" s="175"/>
      <c r="K83" s="135"/>
      <c r="L83" s="136"/>
      <c r="M83" s="145" t="s">
        <v>100</v>
      </c>
      <c r="N83" s="146"/>
    </row>
    <row r="84" spans="1:14" ht="15" customHeight="1" x14ac:dyDescent="0.25">
      <c r="A84" s="70" t="s">
        <v>116</v>
      </c>
      <c r="B84" s="73" t="s">
        <v>190</v>
      </c>
      <c r="C84" s="86">
        <f>M72</f>
        <v>44559</v>
      </c>
      <c r="D84" s="87">
        <f>N72</f>
        <v>44561</v>
      </c>
      <c r="E84" s="15">
        <f>J84+1</f>
        <v>44567</v>
      </c>
      <c r="F84" s="16">
        <f>E84+2</f>
        <v>44569</v>
      </c>
      <c r="G84" s="96"/>
      <c r="H84" s="88"/>
      <c r="I84" s="95">
        <f>D84+4</f>
        <v>44565</v>
      </c>
      <c r="J84" s="68">
        <f>I84+1</f>
        <v>44566</v>
      </c>
      <c r="K84" s="89"/>
      <c r="L84" s="88"/>
      <c r="M84" s="88">
        <f>F84+4</f>
        <v>44573</v>
      </c>
      <c r="N84" s="88">
        <f>M84+2</f>
        <v>44575</v>
      </c>
    </row>
    <row r="85" spans="1:14" ht="15" customHeight="1" x14ac:dyDescent="0.25">
      <c r="A85" s="71" t="s">
        <v>111</v>
      </c>
      <c r="B85" s="91"/>
      <c r="C85" s="149" t="s">
        <v>114</v>
      </c>
      <c r="D85" s="150"/>
      <c r="E85" s="224" t="s">
        <v>120</v>
      </c>
      <c r="F85" s="225"/>
      <c r="G85" s="149" t="s">
        <v>115</v>
      </c>
      <c r="H85" s="150"/>
      <c r="I85" s="151" t="s">
        <v>121</v>
      </c>
      <c r="J85" s="152"/>
      <c r="K85" s="167"/>
      <c r="L85" s="168"/>
      <c r="M85" s="167" t="s">
        <v>113</v>
      </c>
      <c r="N85" s="168"/>
    </row>
    <row r="86" spans="1:14" ht="15" customHeight="1" x14ac:dyDescent="0.25">
      <c r="A86" s="33" t="s">
        <v>105</v>
      </c>
      <c r="B86" s="32" t="s">
        <v>191</v>
      </c>
      <c r="C86" s="15">
        <f>M74</f>
        <v>44554</v>
      </c>
      <c r="D86" s="16">
        <f>N74</f>
        <v>44556</v>
      </c>
      <c r="E86" s="15">
        <f>D86+5</f>
        <v>44561</v>
      </c>
      <c r="F86" s="16">
        <f>E86+3</f>
        <v>44564</v>
      </c>
      <c r="G86" s="15"/>
      <c r="H86" s="16"/>
      <c r="I86" s="81"/>
      <c r="J86" s="16"/>
      <c r="K86" s="226"/>
      <c r="L86" s="227"/>
      <c r="M86" s="15">
        <f>F86+4</f>
        <v>44568</v>
      </c>
      <c r="N86" s="16">
        <f>M86+2</f>
        <v>44570</v>
      </c>
    </row>
    <row r="87" spans="1:14" ht="15" customHeight="1" x14ac:dyDescent="0.25">
      <c r="A87" s="34" t="s">
        <v>17</v>
      </c>
      <c r="B87" s="90"/>
      <c r="C87" s="178" t="s">
        <v>112</v>
      </c>
      <c r="D87" s="179"/>
      <c r="E87" s="147" t="s">
        <v>85</v>
      </c>
      <c r="F87" s="148"/>
      <c r="G87" s="147"/>
      <c r="H87" s="148"/>
      <c r="I87" s="147"/>
      <c r="J87" s="148"/>
      <c r="K87" s="147"/>
      <c r="L87" s="148"/>
      <c r="M87" s="178" t="s">
        <v>112</v>
      </c>
      <c r="N87" s="179"/>
    </row>
    <row r="88" spans="1:14" ht="15.75" customHeight="1" x14ac:dyDescent="0.25">
      <c r="A88" s="58" t="s">
        <v>119</v>
      </c>
      <c r="B88" s="59" t="s">
        <v>192</v>
      </c>
      <c r="C88" s="84">
        <f>M76</f>
        <v>44558</v>
      </c>
      <c r="D88" s="85">
        <f>N76</f>
        <v>44560</v>
      </c>
      <c r="E88" s="180"/>
      <c r="F88" s="181"/>
      <c r="G88" s="84">
        <f>J88+1</f>
        <v>44565</v>
      </c>
      <c r="H88" s="85">
        <f>G88+3</f>
        <v>44568</v>
      </c>
      <c r="I88" s="93">
        <f>D88+4</f>
        <v>44564</v>
      </c>
      <c r="J88" s="74">
        <f>I88</f>
        <v>44564</v>
      </c>
      <c r="K88" s="140"/>
      <c r="L88" s="141"/>
      <c r="M88" s="85">
        <f>H88+4</f>
        <v>44572</v>
      </c>
      <c r="N88" s="85">
        <f>M88+2</f>
        <v>44574</v>
      </c>
    </row>
    <row r="89" spans="1:14" ht="15.75" customHeight="1" thickBot="1" x14ac:dyDescent="0.3">
      <c r="A89" s="97" t="s">
        <v>15</v>
      </c>
      <c r="B89" s="79"/>
      <c r="C89" s="145" t="s">
        <v>100</v>
      </c>
      <c r="D89" s="146"/>
      <c r="E89" s="98"/>
      <c r="F89" s="99"/>
      <c r="G89" s="145" t="s">
        <v>79</v>
      </c>
      <c r="H89" s="146"/>
      <c r="I89" s="174" t="s">
        <v>117</v>
      </c>
      <c r="J89" s="175"/>
      <c r="K89" s="100"/>
      <c r="L89" s="101"/>
      <c r="M89" s="145" t="s">
        <v>100</v>
      </c>
      <c r="N89" s="146"/>
    </row>
    <row r="90" spans="1:14" ht="13.5" customHeight="1" x14ac:dyDescent="0.25">
      <c r="A90" s="182" t="s">
        <v>58</v>
      </c>
      <c r="B90" s="182"/>
      <c r="C90" s="182"/>
      <c r="D90" s="182"/>
      <c r="E90" s="182"/>
      <c r="F90" s="182"/>
      <c r="G90" s="182"/>
      <c r="H90" s="182"/>
      <c r="I90" s="182"/>
      <c r="J90" s="182"/>
      <c r="K90" s="182"/>
      <c r="L90" s="182"/>
      <c r="M90" s="182"/>
      <c r="N90" s="182"/>
    </row>
    <row r="91" spans="1:14" ht="13.5" customHeight="1" x14ac:dyDescent="0.25">
      <c r="A91" s="53"/>
      <c r="B91" s="54"/>
      <c r="C91" s="183"/>
      <c r="D91" s="183"/>
      <c r="E91" s="183"/>
      <c r="F91" s="183"/>
      <c r="G91" s="183"/>
      <c r="H91" s="183"/>
      <c r="I91" s="183"/>
      <c r="J91" s="183"/>
      <c r="K91" s="183"/>
      <c r="L91" s="183"/>
      <c r="M91" s="183"/>
      <c r="N91" s="183"/>
    </row>
    <row r="92" spans="1:14" ht="13.5" customHeight="1" x14ac:dyDescent="0.25">
      <c r="A92" s="184" t="s">
        <v>98</v>
      </c>
      <c r="B92" s="185"/>
      <c r="C92" s="185"/>
      <c r="D92" s="185"/>
      <c r="E92" s="67"/>
      <c r="F92" s="67"/>
      <c r="G92" s="67"/>
      <c r="H92" s="67"/>
      <c r="I92" s="67"/>
      <c r="J92" s="67"/>
      <c r="K92" s="67"/>
      <c r="L92" s="67"/>
      <c r="M92" s="67"/>
      <c r="N92" s="67"/>
    </row>
    <row r="93" spans="1:14" ht="13.5" customHeight="1" x14ac:dyDescent="0.25">
      <c r="A93" s="53"/>
      <c r="B93" s="54"/>
      <c r="C93" s="66"/>
      <c r="D93" s="66"/>
      <c r="E93" s="66"/>
      <c r="F93" s="66"/>
      <c r="G93" s="66"/>
      <c r="H93" s="66"/>
      <c r="I93" s="66"/>
      <c r="J93" s="66"/>
      <c r="K93" s="66"/>
      <c r="L93" s="66"/>
      <c r="M93" s="66"/>
      <c r="N93" s="66"/>
    </row>
    <row r="94" spans="1:14" x14ac:dyDescent="0.25">
      <c r="A94" s="53"/>
      <c r="B94" s="54"/>
      <c r="C94" s="69"/>
      <c r="D94" s="69"/>
      <c r="E94" s="69"/>
      <c r="F94" s="69"/>
      <c r="G94" s="69"/>
      <c r="H94" s="69"/>
      <c r="I94" s="69"/>
      <c r="J94" s="69"/>
      <c r="K94" s="69"/>
      <c r="L94" s="69"/>
      <c r="M94" s="69"/>
      <c r="N94" s="69"/>
    </row>
    <row r="95" spans="1:14" x14ac:dyDescent="0.25">
      <c r="A95" s="53"/>
      <c r="B95" s="54"/>
      <c r="C95" s="69"/>
      <c r="D95" s="69"/>
      <c r="E95" s="69"/>
      <c r="F95" s="69"/>
      <c r="G95" s="69"/>
      <c r="H95" s="69"/>
      <c r="I95" s="69"/>
      <c r="J95" s="69"/>
      <c r="K95" s="69"/>
      <c r="L95" s="69"/>
      <c r="M95" s="69"/>
      <c r="N95" s="69"/>
    </row>
    <row r="96" spans="1:14" x14ac:dyDescent="0.25">
      <c r="A96" s="55"/>
      <c r="B96" s="54"/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</row>
    <row r="97" spans="1:14" x14ac:dyDescent="0.25">
      <c r="A97" s="53"/>
      <c r="B97" s="54"/>
      <c r="C97" s="187"/>
      <c r="D97" s="187"/>
      <c r="E97" s="183"/>
      <c r="F97" s="183"/>
      <c r="G97" s="183"/>
      <c r="H97" s="183"/>
      <c r="I97" s="183"/>
      <c r="J97" s="183"/>
      <c r="K97" s="183"/>
      <c r="L97" s="183"/>
      <c r="M97" s="187"/>
      <c r="N97" s="187"/>
    </row>
    <row r="98" spans="1:14" x14ac:dyDescent="0.25">
      <c r="A98" s="55"/>
      <c r="B98" s="54"/>
      <c r="C98" s="56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</row>
    <row r="99" spans="1:14" x14ac:dyDescent="0.25">
      <c r="A99" s="53"/>
      <c r="B99" s="54"/>
      <c r="C99" s="183"/>
      <c r="D99" s="183"/>
      <c r="E99" s="186"/>
      <c r="F99" s="186"/>
      <c r="G99" s="183"/>
      <c r="H99" s="183"/>
      <c r="I99" s="183"/>
      <c r="J99" s="183"/>
      <c r="K99" s="183"/>
      <c r="L99" s="183"/>
      <c r="M99" s="183"/>
      <c r="N99" s="183"/>
    </row>
  </sheetData>
  <mergeCells count="205">
    <mergeCell ref="C59:D59"/>
    <mergeCell ref="E59:F59"/>
    <mergeCell ref="G59:H59"/>
    <mergeCell ref="M59:N59"/>
    <mergeCell ref="K86:L86"/>
    <mergeCell ref="K87:L87"/>
    <mergeCell ref="I89:J89"/>
    <mergeCell ref="C83:D83"/>
    <mergeCell ref="C39:D39"/>
    <mergeCell ref="E39:F39"/>
    <mergeCell ref="G39:H39"/>
    <mergeCell ref="M39:N39"/>
    <mergeCell ref="C55:D55"/>
    <mergeCell ref="E55:F55"/>
    <mergeCell ref="G55:H55"/>
    <mergeCell ref="M81:N81"/>
    <mergeCell ref="C75:D75"/>
    <mergeCell ref="C77:D77"/>
    <mergeCell ref="C69:D69"/>
    <mergeCell ref="C67:D67"/>
    <mergeCell ref="C51:D51"/>
    <mergeCell ref="C53:D53"/>
    <mergeCell ref="C57:D57"/>
    <mergeCell ref="C65:D65"/>
    <mergeCell ref="C79:D79"/>
    <mergeCell ref="C61:D61"/>
    <mergeCell ref="C81:D81"/>
    <mergeCell ref="K62:L62"/>
    <mergeCell ref="G63:H63"/>
    <mergeCell ref="I63:J63"/>
    <mergeCell ref="K63:L63"/>
    <mergeCell ref="E81:F81"/>
    <mergeCell ref="K73:L73"/>
    <mergeCell ref="E69:F69"/>
    <mergeCell ref="C73:D73"/>
    <mergeCell ref="E67:F67"/>
    <mergeCell ref="E82:F82"/>
    <mergeCell ref="G83:H83"/>
    <mergeCell ref="I83:J83"/>
    <mergeCell ref="I77:J77"/>
    <mergeCell ref="G77:H77"/>
    <mergeCell ref="E76:F76"/>
    <mergeCell ref="K79:L79"/>
    <mergeCell ref="E70:F70"/>
    <mergeCell ref="E83:F83"/>
    <mergeCell ref="M77:N77"/>
    <mergeCell ref="E51:F51"/>
    <mergeCell ref="I65:J65"/>
    <mergeCell ref="G65:H65"/>
    <mergeCell ref="E53:F53"/>
    <mergeCell ref="G51:H51"/>
    <mergeCell ref="E64:F64"/>
    <mergeCell ref="K51:L51"/>
    <mergeCell ref="K61:L61"/>
    <mergeCell ref="M61:N61"/>
    <mergeCell ref="K74:L74"/>
    <mergeCell ref="I75:J75"/>
    <mergeCell ref="K75:L75"/>
    <mergeCell ref="E75:F75"/>
    <mergeCell ref="G75:H75"/>
    <mergeCell ref="M71:N71"/>
    <mergeCell ref="E63:F63"/>
    <mergeCell ref="M63:N63"/>
    <mergeCell ref="G71:H71"/>
    <mergeCell ref="M75:N75"/>
    <mergeCell ref="E71:F71"/>
    <mergeCell ref="K67:L67"/>
    <mergeCell ref="I67:J67"/>
    <mergeCell ref="E58:F58"/>
    <mergeCell ref="K85:L85"/>
    <mergeCell ref="C33:D33"/>
    <mergeCell ref="E87:F87"/>
    <mergeCell ref="E54:F54"/>
    <mergeCell ref="E38:F38"/>
    <mergeCell ref="M53:N53"/>
    <mergeCell ref="C71:D71"/>
    <mergeCell ref="E45:F45"/>
    <mergeCell ref="G45:H45"/>
    <mergeCell ref="I45:J45"/>
    <mergeCell ref="M37:N37"/>
    <mergeCell ref="C85:D85"/>
    <mergeCell ref="M49:N49"/>
    <mergeCell ref="G73:H73"/>
    <mergeCell ref="E48:F48"/>
    <mergeCell ref="G85:H85"/>
    <mergeCell ref="I71:J71"/>
    <mergeCell ref="M73:N73"/>
    <mergeCell ref="E73:F73"/>
    <mergeCell ref="I57:J57"/>
    <mergeCell ref="G57:H57"/>
    <mergeCell ref="I73:J73"/>
    <mergeCell ref="I85:J85"/>
    <mergeCell ref="G67:H67"/>
    <mergeCell ref="K33:L33"/>
    <mergeCell ref="E56:F56"/>
    <mergeCell ref="K46:L46"/>
    <mergeCell ref="E47:F47"/>
    <mergeCell ref="M51:N51"/>
    <mergeCell ref="E35:F35"/>
    <mergeCell ref="M35:N35"/>
    <mergeCell ref="M47:N47"/>
    <mergeCell ref="M45:N45"/>
    <mergeCell ref="I51:J51"/>
    <mergeCell ref="I33:J33"/>
    <mergeCell ref="G33:H33"/>
    <mergeCell ref="E33:F33"/>
    <mergeCell ref="I37:J37"/>
    <mergeCell ref="G47:H47"/>
    <mergeCell ref="I47:J47"/>
    <mergeCell ref="B29:B31"/>
    <mergeCell ref="G89:H89"/>
    <mergeCell ref="C63:D63"/>
    <mergeCell ref="M67:N67"/>
    <mergeCell ref="E61:F61"/>
    <mergeCell ref="G61:H61"/>
    <mergeCell ref="I61:J61"/>
    <mergeCell ref="M69:N69"/>
    <mergeCell ref="M79:N79"/>
    <mergeCell ref="C87:D87"/>
    <mergeCell ref="G87:H87"/>
    <mergeCell ref="I87:J87"/>
    <mergeCell ref="E43:F43"/>
    <mergeCell ref="G43:H43"/>
    <mergeCell ref="E40:F40"/>
    <mergeCell ref="C41:D41"/>
    <mergeCell ref="M65:N65"/>
    <mergeCell ref="E57:F57"/>
    <mergeCell ref="M85:N85"/>
    <mergeCell ref="M87:N87"/>
    <mergeCell ref="G37:H37"/>
    <mergeCell ref="E36:F36"/>
    <mergeCell ref="E85:F85"/>
    <mergeCell ref="M83:N83"/>
    <mergeCell ref="E97:F97"/>
    <mergeCell ref="G97:H97"/>
    <mergeCell ref="A29:A31"/>
    <mergeCell ref="A28:N28"/>
    <mergeCell ref="A20:N20"/>
    <mergeCell ref="A21:A23"/>
    <mergeCell ref="B21:B23"/>
    <mergeCell ref="C21:D22"/>
    <mergeCell ref="E21:F22"/>
    <mergeCell ref="G21:H22"/>
    <mergeCell ref="I21:J22"/>
    <mergeCell ref="K21:L22"/>
    <mergeCell ref="M21:N22"/>
    <mergeCell ref="C25:D25"/>
    <mergeCell ref="E25:F25"/>
    <mergeCell ref="M25:N25"/>
    <mergeCell ref="K47:L47"/>
    <mergeCell ref="M41:N41"/>
    <mergeCell ref="E88:F88"/>
    <mergeCell ref="M89:N89"/>
    <mergeCell ref="K29:L30"/>
    <mergeCell ref="I29:J30"/>
    <mergeCell ref="G29:H30"/>
    <mergeCell ref="E29:F30"/>
    <mergeCell ref="C45:D45"/>
    <mergeCell ref="M29:N30"/>
    <mergeCell ref="C37:D37"/>
    <mergeCell ref="C35:D35"/>
    <mergeCell ref="E42:F42"/>
    <mergeCell ref="C43:D43"/>
    <mergeCell ref="A90:N90"/>
    <mergeCell ref="M99:N99"/>
    <mergeCell ref="K91:L91"/>
    <mergeCell ref="A92:D92"/>
    <mergeCell ref="M91:N91"/>
    <mergeCell ref="C99:D99"/>
    <mergeCell ref="E99:F99"/>
    <mergeCell ref="G99:H99"/>
    <mergeCell ref="I99:J99"/>
    <mergeCell ref="K99:L99"/>
    <mergeCell ref="C91:D91"/>
    <mergeCell ref="E91:F91"/>
    <mergeCell ref="G91:H91"/>
    <mergeCell ref="I91:J91"/>
    <mergeCell ref="I97:J97"/>
    <mergeCell ref="K97:L97"/>
    <mergeCell ref="M97:N97"/>
    <mergeCell ref="C97:D97"/>
    <mergeCell ref="E41:F41"/>
    <mergeCell ref="G41:H41"/>
    <mergeCell ref="C89:D89"/>
    <mergeCell ref="E79:F79"/>
    <mergeCell ref="G79:H79"/>
    <mergeCell ref="I79:J79"/>
    <mergeCell ref="L4:N5"/>
    <mergeCell ref="J7:L7"/>
    <mergeCell ref="G7:H7"/>
    <mergeCell ref="M7:N7"/>
    <mergeCell ref="C29:D30"/>
    <mergeCell ref="M57:N57"/>
    <mergeCell ref="E37:F37"/>
    <mergeCell ref="M33:N33"/>
    <mergeCell ref="J17:K17"/>
    <mergeCell ref="H17:I17"/>
    <mergeCell ref="F17:G17"/>
    <mergeCell ref="D17:E17"/>
    <mergeCell ref="A9:N9"/>
    <mergeCell ref="K45:L45"/>
    <mergeCell ref="G49:H49"/>
    <mergeCell ref="I49:J49"/>
    <mergeCell ref="C49:D49"/>
    <mergeCell ref="C47:D47"/>
  </mergeCells>
  <pageMargins left="0.39370078740157483" right="0.39370078740157483" top="0.15748031496062992" bottom="0.19685039370078741" header="0" footer="0"/>
  <pageSetup paperSize="9" scale="59" orientation="portrait" r:id="rId1"/>
  <colBreaks count="2" manualBreakCount="2">
    <brk id="2" max="99" man="1"/>
    <brk id="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R102"/>
  <sheetViews>
    <sheetView view="pageBreakPreview" topLeftCell="A79" zoomScaleNormal="100" zoomScaleSheetLayoutView="100" workbookViewId="0">
      <selection activeCell="I91" sqref="I91:M96"/>
    </sheetView>
  </sheetViews>
  <sheetFormatPr defaultRowHeight="15" x14ac:dyDescent="0.25"/>
  <cols>
    <col min="2" max="15" width="9.140625" customWidth="1"/>
    <col min="17" max="17" width="12.5703125" customWidth="1"/>
    <col min="18" max="18" width="14.28515625" customWidth="1"/>
    <col min="19" max="19" width="11.5703125" customWidth="1"/>
    <col min="20" max="20" width="12.28515625" customWidth="1"/>
  </cols>
  <sheetData>
    <row r="1" spans="1:13" ht="18.75" x14ac:dyDescent="0.3">
      <c r="E1" s="228" t="s">
        <v>11</v>
      </c>
      <c r="F1" s="228"/>
      <c r="G1" s="228"/>
      <c r="H1" s="228"/>
      <c r="I1" s="228"/>
      <c r="J1" s="228"/>
      <c r="K1" s="228"/>
    </row>
    <row r="2" spans="1:13" ht="15" customHeight="1" x14ac:dyDescent="0.25">
      <c r="E2" s="229" t="s">
        <v>94</v>
      </c>
      <c r="F2" s="229"/>
      <c r="G2" s="229"/>
      <c r="H2" s="229"/>
      <c r="I2" s="229"/>
      <c r="J2" s="229"/>
      <c r="K2" s="229"/>
    </row>
    <row r="3" spans="1:13" ht="15" customHeight="1" x14ac:dyDescent="0.5">
      <c r="A3" s="1"/>
    </row>
    <row r="4" spans="1:13" ht="15" customHeight="1" x14ac:dyDescent="0.25"/>
    <row r="5" spans="1:13" ht="15" customHeight="1" x14ac:dyDescent="0.25"/>
    <row r="6" spans="1:13" ht="15" customHeight="1" x14ac:dyDescent="0.25"/>
    <row r="7" spans="1:13" ht="15" customHeight="1" x14ac:dyDescent="0.25">
      <c r="L7" s="12"/>
      <c r="M7" s="12"/>
    </row>
    <row r="8" spans="1:13" ht="15" customHeight="1" x14ac:dyDescent="0.25">
      <c r="L8" s="11"/>
      <c r="M8" s="8"/>
    </row>
    <row r="9" spans="1:13" ht="15" customHeight="1" x14ac:dyDescent="0.25">
      <c r="L9" s="11"/>
      <c r="M9" s="8"/>
    </row>
    <row r="10" spans="1:13" ht="15" customHeight="1" x14ac:dyDescent="0.25">
      <c r="L10" s="9"/>
      <c r="M10" s="10"/>
    </row>
    <row r="11" spans="1:13" ht="15" customHeight="1" x14ac:dyDescent="0.25">
      <c r="L11" s="13"/>
      <c r="M11" s="8"/>
    </row>
    <row r="12" spans="1:13" ht="15" customHeight="1" x14ac:dyDescent="0.25"/>
    <row r="13" spans="1:13" ht="15" customHeight="1" x14ac:dyDescent="0.25"/>
    <row r="14" spans="1:13" ht="15" customHeight="1" x14ac:dyDescent="0.25"/>
    <row r="15" spans="1:13" ht="15" customHeight="1" x14ac:dyDescent="0.25"/>
    <row r="16" spans="1:13" ht="15" customHeight="1" x14ac:dyDescent="0.25"/>
    <row r="17" spans="1:14" ht="15" customHeight="1" x14ac:dyDescent="0.25"/>
    <row r="18" spans="1:14" ht="15" customHeight="1" x14ac:dyDescent="0.25">
      <c r="A18" s="5"/>
      <c r="B18" s="7" t="s">
        <v>6</v>
      </c>
      <c r="C18" s="7"/>
      <c r="D18" s="7"/>
      <c r="E18" s="49"/>
      <c r="F18" s="49" t="s">
        <v>88</v>
      </c>
      <c r="G18" s="5"/>
      <c r="I18" s="7" t="s">
        <v>6</v>
      </c>
      <c r="J18" s="5"/>
      <c r="K18" s="7"/>
      <c r="L18" s="49" t="s">
        <v>77</v>
      </c>
      <c r="M18" s="50"/>
    </row>
    <row r="19" spans="1:14" ht="15" customHeight="1" x14ac:dyDescent="0.25">
      <c r="A19" s="5"/>
      <c r="B19" s="7" t="s">
        <v>7</v>
      </c>
      <c r="C19" s="7"/>
      <c r="D19" s="7"/>
      <c r="E19" s="48"/>
      <c r="F19" s="48" t="s">
        <v>57</v>
      </c>
      <c r="G19" s="5"/>
      <c r="I19" s="7" t="s">
        <v>7</v>
      </c>
      <c r="J19" s="7"/>
      <c r="K19" s="7"/>
      <c r="L19" s="48" t="s">
        <v>72</v>
      </c>
      <c r="M19" s="50"/>
    </row>
    <row r="20" spans="1:14" ht="15" customHeight="1" x14ac:dyDescent="0.25">
      <c r="A20" s="5"/>
      <c r="B20" s="7" t="s">
        <v>8</v>
      </c>
      <c r="C20" s="7"/>
      <c r="D20" s="7"/>
      <c r="E20" s="49"/>
      <c r="F20" s="49">
        <v>2009</v>
      </c>
      <c r="G20" s="5"/>
      <c r="I20" s="7" t="s">
        <v>8</v>
      </c>
      <c r="J20" s="7"/>
      <c r="K20" s="7"/>
      <c r="L20" s="49">
        <v>2018</v>
      </c>
      <c r="M20" s="50"/>
    </row>
    <row r="21" spans="1:14" ht="15" customHeight="1" x14ac:dyDescent="0.25">
      <c r="A21" s="5"/>
      <c r="B21" s="7" t="s">
        <v>9</v>
      </c>
      <c r="C21" s="7"/>
      <c r="D21" s="7"/>
      <c r="E21" s="52"/>
      <c r="F21" s="230">
        <v>9386524</v>
      </c>
      <c r="G21" s="230"/>
      <c r="I21" s="7" t="s">
        <v>9</v>
      </c>
      <c r="J21" s="7"/>
      <c r="K21" s="7"/>
      <c r="L21" s="230">
        <v>9745550</v>
      </c>
      <c r="M21" s="230"/>
      <c r="N21" s="65"/>
    </row>
    <row r="22" spans="1:14" ht="15" customHeight="1" x14ac:dyDescent="0.25">
      <c r="A22" s="5"/>
      <c r="B22" s="7" t="s">
        <v>61</v>
      </c>
      <c r="C22" s="7"/>
      <c r="D22" s="7"/>
      <c r="E22" s="51"/>
      <c r="F22" s="51" t="s">
        <v>90</v>
      </c>
      <c r="G22" s="5"/>
      <c r="I22" s="7" t="s">
        <v>61</v>
      </c>
      <c r="J22" s="7"/>
      <c r="K22" s="7"/>
      <c r="L22" s="51" t="s">
        <v>78</v>
      </c>
      <c r="M22" s="50"/>
    </row>
    <row r="23" spans="1:14" ht="15" customHeight="1" x14ac:dyDescent="0.25">
      <c r="A23" s="5"/>
      <c r="B23" s="7" t="s">
        <v>60</v>
      </c>
      <c r="C23" s="7"/>
      <c r="D23" s="7"/>
      <c r="E23" s="49"/>
      <c r="F23" s="49">
        <v>1440</v>
      </c>
      <c r="G23" s="5"/>
      <c r="I23" s="7" t="s">
        <v>10</v>
      </c>
      <c r="J23" s="7"/>
      <c r="K23" s="7"/>
      <c r="L23" s="49">
        <v>2487</v>
      </c>
      <c r="M23" s="50"/>
    </row>
    <row r="24" spans="1:14" ht="15" customHeight="1" x14ac:dyDescent="0.25">
      <c r="A24" s="5"/>
      <c r="B24" s="7"/>
      <c r="C24" s="7"/>
      <c r="D24" s="7"/>
      <c r="E24" s="49"/>
      <c r="F24" s="50"/>
      <c r="G24" s="5"/>
      <c r="I24" s="7"/>
      <c r="J24" s="7"/>
      <c r="K24" s="7"/>
      <c r="L24" s="47"/>
      <c r="M24" s="7"/>
      <c r="N24" s="5"/>
    </row>
    <row r="25" spans="1:14" ht="18.75" x14ac:dyDescent="0.3">
      <c r="B25" s="7"/>
      <c r="C25" s="7"/>
      <c r="D25" s="7"/>
      <c r="E25" s="228" t="s">
        <v>12</v>
      </c>
      <c r="F25" s="228"/>
      <c r="G25" s="228"/>
      <c r="H25" s="228"/>
      <c r="I25" s="228"/>
      <c r="J25" s="228"/>
      <c r="K25" s="228"/>
    </row>
    <row r="26" spans="1:14" ht="15" customHeight="1" x14ac:dyDescent="0.25">
      <c r="B26" s="7"/>
      <c r="C26" s="7"/>
      <c r="D26" s="7"/>
      <c r="E26" s="229" t="s">
        <v>95</v>
      </c>
      <c r="F26" s="229"/>
      <c r="G26" s="229"/>
      <c r="H26" s="229"/>
      <c r="I26" s="229"/>
      <c r="J26" s="229"/>
      <c r="K26" s="229"/>
    </row>
    <row r="27" spans="1:14" ht="6" customHeight="1" x14ac:dyDescent="0.25">
      <c r="B27" s="7"/>
      <c r="C27" s="7"/>
      <c r="D27" s="7"/>
      <c r="E27" s="7"/>
      <c r="F27" s="7"/>
    </row>
    <row r="28" spans="1:14" ht="6" customHeight="1" x14ac:dyDescent="0.25"/>
    <row r="29" spans="1:14" ht="6" customHeight="1" x14ac:dyDescent="0.25"/>
    <row r="30" spans="1:14" ht="6" customHeight="1" x14ac:dyDescent="0.25"/>
    <row r="31" spans="1:14" ht="6" customHeight="1" x14ac:dyDescent="0.25"/>
    <row r="32" spans="1:14" ht="6" customHeight="1" x14ac:dyDescent="0.25"/>
    <row r="33" spans="1:14" ht="6" customHeight="1" x14ac:dyDescent="0.25"/>
    <row r="34" spans="1:14" ht="6" customHeight="1" x14ac:dyDescent="0.25"/>
    <row r="35" spans="1:14" ht="6" customHeight="1" x14ac:dyDescent="0.25"/>
    <row r="36" spans="1:14" ht="6" customHeight="1" x14ac:dyDescent="0.25"/>
    <row r="37" spans="1:14" ht="6" customHeight="1" x14ac:dyDescent="0.25"/>
    <row r="38" spans="1:14" ht="6" customHeight="1" x14ac:dyDescent="0.25"/>
    <row r="39" spans="1:14" ht="6" customHeight="1" x14ac:dyDescent="0.25"/>
    <row r="40" spans="1:14" ht="6" customHeight="1" x14ac:dyDescent="0.25"/>
    <row r="41" spans="1:14" ht="6" customHeight="1" x14ac:dyDescent="0.25"/>
    <row r="42" spans="1:14" ht="15" customHeight="1" x14ac:dyDescent="0.25">
      <c r="A42" s="5"/>
      <c r="B42" s="7" t="s">
        <v>6</v>
      </c>
      <c r="C42" s="7"/>
      <c r="D42" s="7"/>
      <c r="E42" s="49"/>
      <c r="F42" s="49" t="s">
        <v>106</v>
      </c>
      <c r="G42" s="5"/>
      <c r="I42" s="7" t="s">
        <v>6</v>
      </c>
      <c r="J42" s="5"/>
      <c r="K42" s="7"/>
      <c r="L42" s="49" t="s">
        <v>91</v>
      </c>
      <c r="M42" s="50"/>
    </row>
    <row r="43" spans="1:14" ht="15" customHeight="1" x14ac:dyDescent="0.25">
      <c r="A43" s="5"/>
      <c r="B43" s="7" t="s">
        <v>7</v>
      </c>
      <c r="C43" s="7"/>
      <c r="D43" s="7"/>
      <c r="E43" s="48"/>
      <c r="F43" s="48" t="s">
        <v>107</v>
      </c>
      <c r="G43" s="5"/>
      <c r="I43" s="7" t="s">
        <v>7</v>
      </c>
      <c r="J43" s="7"/>
      <c r="K43" s="7"/>
      <c r="L43" s="48" t="s">
        <v>92</v>
      </c>
      <c r="M43" s="50"/>
    </row>
    <row r="44" spans="1:14" ht="15" customHeight="1" x14ac:dyDescent="0.25">
      <c r="A44" s="5"/>
      <c r="B44" s="7" t="s">
        <v>8</v>
      </c>
      <c r="C44" s="7"/>
      <c r="D44" s="7"/>
      <c r="E44" s="49"/>
      <c r="F44" s="49">
        <v>2007</v>
      </c>
      <c r="G44" s="5"/>
      <c r="I44" s="7" t="s">
        <v>8</v>
      </c>
      <c r="J44" s="7"/>
      <c r="K44" s="7"/>
      <c r="L44" s="49">
        <v>2008</v>
      </c>
      <c r="M44" s="50"/>
    </row>
    <row r="45" spans="1:14" ht="15" customHeight="1" x14ac:dyDescent="0.25">
      <c r="A45" s="5"/>
      <c r="B45" s="7" t="s">
        <v>9</v>
      </c>
      <c r="C45" s="7"/>
      <c r="D45" s="7"/>
      <c r="E45" s="52"/>
      <c r="F45" s="230">
        <v>9306225</v>
      </c>
      <c r="G45" s="230"/>
      <c r="I45" s="7" t="s">
        <v>9</v>
      </c>
      <c r="J45" s="7"/>
      <c r="K45" s="7"/>
      <c r="L45" s="230">
        <v>9386976</v>
      </c>
      <c r="M45" s="230"/>
      <c r="N45" s="62"/>
    </row>
    <row r="46" spans="1:14" ht="15" customHeight="1" x14ac:dyDescent="0.25">
      <c r="A46" s="5"/>
      <c r="B46" s="7" t="s">
        <v>61</v>
      </c>
      <c r="C46" s="7"/>
      <c r="D46" s="7"/>
      <c r="E46" s="51"/>
      <c r="F46" s="51" t="s">
        <v>108</v>
      </c>
      <c r="G46" s="5"/>
      <c r="I46" s="7" t="s">
        <v>61</v>
      </c>
      <c r="J46" s="7"/>
      <c r="K46" s="7"/>
      <c r="L46" s="51" t="s">
        <v>93</v>
      </c>
      <c r="M46" s="50"/>
    </row>
    <row r="47" spans="1:14" ht="15" customHeight="1" x14ac:dyDescent="0.25">
      <c r="A47" s="5"/>
      <c r="B47" s="7" t="s">
        <v>60</v>
      </c>
      <c r="C47" s="7"/>
      <c r="D47" s="7"/>
      <c r="E47" s="49"/>
      <c r="F47" s="49">
        <v>1578</v>
      </c>
      <c r="G47" s="5"/>
      <c r="I47" s="7" t="s">
        <v>10</v>
      </c>
      <c r="J47" s="7"/>
      <c r="K47" s="7"/>
      <c r="L47" s="49">
        <v>1368</v>
      </c>
      <c r="M47" s="50"/>
    </row>
    <row r="48" spans="1:14" ht="15" customHeight="1" x14ac:dyDescent="0.25">
      <c r="C48" s="7"/>
    </row>
    <row r="49" spans="1:18" ht="15" customHeight="1" x14ac:dyDescent="0.3">
      <c r="E49" s="228" t="s">
        <v>84</v>
      </c>
      <c r="F49" s="228"/>
      <c r="G49" s="228"/>
      <c r="H49" s="228"/>
      <c r="I49" s="228"/>
      <c r="J49" s="228"/>
      <c r="K49" s="228"/>
    </row>
    <row r="50" spans="1:18" x14ac:dyDescent="0.25">
      <c r="E50" s="229" t="s">
        <v>96</v>
      </c>
      <c r="F50" s="229"/>
      <c r="G50" s="229"/>
      <c r="H50" s="229"/>
      <c r="I50" s="229"/>
      <c r="J50" s="229"/>
      <c r="K50" s="229"/>
    </row>
    <row r="51" spans="1:18" x14ac:dyDescent="0.25">
      <c r="R51" s="64"/>
    </row>
    <row r="53" spans="1:18" ht="22.5" x14ac:dyDescent="0.45">
      <c r="A53" s="2"/>
    </row>
    <row r="54" spans="1:18" x14ac:dyDescent="0.25">
      <c r="A54" s="3"/>
    </row>
    <row r="56" spans="1:18" x14ac:dyDescent="0.25">
      <c r="A56" s="4"/>
    </row>
    <row r="65" spans="1:14" x14ac:dyDescent="0.25">
      <c r="B65" s="5"/>
      <c r="C65" s="5"/>
      <c r="D65" s="5"/>
      <c r="E65" s="5"/>
      <c r="F65" s="5"/>
      <c r="G65" s="14"/>
      <c r="H65" s="5"/>
      <c r="I65" s="5"/>
      <c r="J65" s="5"/>
      <c r="K65" s="5"/>
      <c r="L65" s="5"/>
      <c r="M65" s="5"/>
    </row>
    <row r="66" spans="1:14" x14ac:dyDescent="0.25">
      <c r="B66" s="7" t="s">
        <v>6</v>
      </c>
      <c r="C66" s="7"/>
      <c r="D66" s="7"/>
      <c r="E66" s="49" t="s">
        <v>101</v>
      </c>
      <c r="F66" s="50"/>
      <c r="I66" s="7" t="s">
        <v>6</v>
      </c>
      <c r="J66" s="7"/>
      <c r="K66" s="7"/>
      <c r="L66" s="49" t="s">
        <v>102</v>
      </c>
      <c r="M66" s="50"/>
    </row>
    <row r="67" spans="1:14" x14ac:dyDescent="0.25">
      <c r="B67" s="7" t="s">
        <v>7</v>
      </c>
      <c r="C67" s="7"/>
      <c r="D67" s="7"/>
      <c r="E67" s="48" t="s">
        <v>83</v>
      </c>
      <c r="F67" s="50"/>
      <c r="I67" s="7" t="s">
        <v>7</v>
      </c>
      <c r="J67" s="7"/>
      <c r="K67" s="7"/>
      <c r="L67" s="48" t="s">
        <v>83</v>
      </c>
      <c r="M67" s="50"/>
    </row>
    <row r="68" spans="1:14" ht="16.5" x14ac:dyDescent="0.35">
      <c r="B68" s="7" t="s">
        <v>8</v>
      </c>
      <c r="C68" s="7"/>
      <c r="D68" s="7"/>
      <c r="E68" s="49">
        <v>2010</v>
      </c>
      <c r="F68" s="50"/>
      <c r="G68" s="6"/>
      <c r="I68" s="7" t="s">
        <v>8</v>
      </c>
      <c r="J68" s="7"/>
      <c r="K68" s="7"/>
      <c r="L68" s="49">
        <v>2010</v>
      </c>
      <c r="M68" s="50"/>
      <c r="N68" s="6"/>
    </row>
    <row r="69" spans="1:14" x14ac:dyDescent="0.25">
      <c r="B69" s="7" t="s">
        <v>9</v>
      </c>
      <c r="C69" s="7"/>
      <c r="D69" s="7"/>
      <c r="E69" s="230">
        <v>9483671</v>
      </c>
      <c r="F69" s="230"/>
      <c r="I69" s="7" t="s">
        <v>9</v>
      </c>
      <c r="J69" s="7"/>
      <c r="K69" s="7"/>
      <c r="L69" s="230">
        <v>6483669</v>
      </c>
      <c r="M69" s="230"/>
    </row>
    <row r="70" spans="1:14" x14ac:dyDescent="0.25">
      <c r="B70" s="7" t="s">
        <v>61</v>
      </c>
      <c r="C70" s="7"/>
      <c r="D70" s="7"/>
      <c r="E70" s="51" t="s">
        <v>110</v>
      </c>
      <c r="F70" s="50"/>
      <c r="I70" s="7" t="s">
        <v>61</v>
      </c>
      <c r="J70" s="7"/>
      <c r="K70" s="7"/>
      <c r="L70" s="51" t="s">
        <v>109</v>
      </c>
      <c r="M70" s="50"/>
    </row>
    <row r="71" spans="1:14" x14ac:dyDescent="0.25">
      <c r="B71" s="7" t="s">
        <v>10</v>
      </c>
      <c r="C71" s="7"/>
      <c r="D71" s="7"/>
      <c r="E71" s="49">
        <v>1036</v>
      </c>
      <c r="F71" s="50"/>
      <c r="I71" s="7" t="s">
        <v>10</v>
      </c>
      <c r="J71" s="7"/>
      <c r="K71" s="7"/>
      <c r="L71" s="49">
        <v>1036</v>
      </c>
      <c r="M71" s="50"/>
    </row>
    <row r="73" spans="1:14" ht="15" customHeight="1" x14ac:dyDescent="0.25"/>
    <row r="74" spans="1:14" ht="18.75" x14ac:dyDescent="0.3">
      <c r="E74" s="228" t="s">
        <v>14</v>
      </c>
      <c r="F74" s="228"/>
      <c r="G74" s="228"/>
      <c r="H74" s="228"/>
      <c r="I74" s="228"/>
      <c r="J74" s="228"/>
      <c r="K74" s="228"/>
    </row>
    <row r="75" spans="1:14" ht="15" customHeight="1" x14ac:dyDescent="0.25">
      <c r="E75" s="229" t="s">
        <v>76</v>
      </c>
      <c r="F75" s="229"/>
      <c r="G75" s="229"/>
      <c r="H75" s="229"/>
      <c r="I75" s="229"/>
      <c r="J75" s="229"/>
      <c r="K75" s="229"/>
    </row>
    <row r="76" spans="1:14" ht="15" customHeight="1" x14ac:dyDescent="0.25"/>
    <row r="77" spans="1:14" ht="15" customHeight="1" x14ac:dyDescent="0.25"/>
    <row r="78" spans="1:14" ht="15" customHeight="1" x14ac:dyDescent="0.45">
      <c r="A78" s="2"/>
    </row>
    <row r="79" spans="1:14" ht="15" customHeight="1" x14ac:dyDescent="0.25">
      <c r="A79" s="3"/>
    </row>
    <row r="80" spans="1:14" ht="15" customHeight="1" x14ac:dyDescent="0.25"/>
    <row r="81" spans="1:14" ht="15" customHeight="1" x14ac:dyDescent="0.25">
      <c r="A81" s="4"/>
    </row>
    <row r="82" spans="1:14" ht="15" customHeight="1" x14ac:dyDescent="0.25"/>
    <row r="83" spans="1:14" ht="15" customHeight="1" x14ac:dyDescent="0.25"/>
    <row r="84" spans="1:14" ht="15" customHeight="1" x14ac:dyDescent="0.25"/>
    <row r="85" spans="1:14" ht="15" customHeight="1" x14ac:dyDescent="0.25"/>
    <row r="86" spans="1:14" ht="15" customHeight="1" x14ac:dyDescent="0.25"/>
    <row r="87" spans="1:14" ht="15" customHeight="1" x14ac:dyDescent="0.25"/>
    <row r="88" spans="1:14" ht="15" customHeight="1" x14ac:dyDescent="0.25"/>
    <row r="89" spans="1:14" ht="15" customHeight="1" x14ac:dyDescent="0.25"/>
    <row r="90" spans="1:14" ht="15" customHeight="1" x14ac:dyDescent="0.25">
      <c r="B90" s="5"/>
      <c r="C90" s="5"/>
      <c r="D90" s="5"/>
      <c r="E90" s="5"/>
      <c r="F90" s="5"/>
      <c r="G90" s="14"/>
      <c r="H90" s="5"/>
      <c r="I90" s="5"/>
      <c r="J90" s="5"/>
      <c r="K90" s="5"/>
      <c r="L90" s="5"/>
      <c r="M90" s="5"/>
    </row>
    <row r="91" spans="1:14" ht="15" customHeight="1" x14ac:dyDescent="0.25">
      <c r="B91" s="7" t="s">
        <v>6</v>
      </c>
      <c r="C91" s="7"/>
      <c r="D91" s="7"/>
      <c r="E91" s="49" t="s">
        <v>71</v>
      </c>
      <c r="F91" s="50"/>
      <c r="I91" s="7" t="s">
        <v>6</v>
      </c>
      <c r="J91" s="7"/>
      <c r="K91" s="7"/>
      <c r="L91" s="49" t="s">
        <v>74</v>
      </c>
      <c r="M91" s="50"/>
    </row>
    <row r="92" spans="1:14" ht="15" customHeight="1" x14ac:dyDescent="0.25">
      <c r="B92" s="7" t="s">
        <v>7</v>
      </c>
      <c r="C92" s="7"/>
      <c r="D92" s="7"/>
      <c r="E92" s="48" t="s">
        <v>72</v>
      </c>
      <c r="F92" s="50"/>
      <c r="I92" s="7" t="s">
        <v>7</v>
      </c>
      <c r="J92" s="7"/>
      <c r="K92" s="7"/>
      <c r="L92" s="48" t="s">
        <v>72</v>
      </c>
      <c r="M92" s="50"/>
    </row>
    <row r="93" spans="1:14" ht="15" customHeight="1" x14ac:dyDescent="0.35">
      <c r="B93" s="7" t="s">
        <v>8</v>
      </c>
      <c r="C93" s="7"/>
      <c r="D93" s="7"/>
      <c r="E93" s="49">
        <v>2018</v>
      </c>
      <c r="F93" s="50"/>
      <c r="G93" s="6"/>
      <c r="I93" s="7" t="s">
        <v>8</v>
      </c>
      <c r="J93" s="7"/>
      <c r="K93" s="7"/>
      <c r="L93" s="49">
        <v>2018</v>
      </c>
      <c r="M93" s="50"/>
      <c r="N93" s="6"/>
    </row>
    <row r="94" spans="1:14" ht="15" customHeight="1" x14ac:dyDescent="0.25">
      <c r="B94" s="7" t="s">
        <v>9</v>
      </c>
      <c r="C94" s="7"/>
      <c r="D94" s="7"/>
      <c r="E94" s="230">
        <v>9745500</v>
      </c>
      <c r="F94" s="230"/>
      <c r="I94" s="7" t="s">
        <v>9</v>
      </c>
      <c r="J94" s="7"/>
      <c r="K94" s="7"/>
      <c r="L94" s="230">
        <v>9745548</v>
      </c>
      <c r="M94" s="230"/>
    </row>
    <row r="95" spans="1:14" ht="15" customHeight="1" x14ac:dyDescent="0.25">
      <c r="B95" s="7" t="s">
        <v>61</v>
      </c>
      <c r="C95" s="7"/>
      <c r="D95" s="7"/>
      <c r="E95" s="51" t="s">
        <v>73</v>
      </c>
      <c r="F95" s="50"/>
      <c r="I95" s="7" t="s">
        <v>61</v>
      </c>
      <c r="J95" s="7"/>
      <c r="K95" s="7"/>
      <c r="L95" s="51" t="s">
        <v>75</v>
      </c>
      <c r="M95" s="50"/>
    </row>
    <row r="96" spans="1:14" ht="15" customHeight="1" x14ac:dyDescent="0.25">
      <c r="B96" s="7" t="s">
        <v>10</v>
      </c>
      <c r="C96" s="7"/>
      <c r="D96" s="7"/>
      <c r="E96" s="49">
        <v>2487</v>
      </c>
      <c r="F96" s="50"/>
      <c r="I96" s="7" t="s">
        <v>10</v>
      </c>
      <c r="J96" s="7"/>
      <c r="K96" s="7"/>
      <c r="L96" s="49">
        <v>2487</v>
      </c>
      <c r="M96" s="50"/>
    </row>
    <row r="97" spans="2:13" ht="15" customHeight="1" x14ac:dyDescent="0.25">
      <c r="B97" s="7"/>
      <c r="C97" s="7"/>
      <c r="D97" s="7"/>
      <c r="E97" s="49"/>
      <c r="F97" s="50"/>
      <c r="I97" s="7"/>
      <c r="J97" s="7"/>
      <c r="K97" s="7"/>
      <c r="L97" s="49"/>
      <c r="M97" s="50"/>
    </row>
    <row r="98" spans="2:13" ht="18.75" x14ac:dyDescent="0.3">
      <c r="E98" s="228"/>
      <c r="F98" s="228"/>
      <c r="G98" s="228"/>
      <c r="H98" s="228"/>
      <c r="I98" s="228"/>
      <c r="J98" s="228"/>
      <c r="K98" s="228"/>
    </row>
    <row r="99" spans="2:13" ht="16.5" x14ac:dyDescent="0.35">
      <c r="B99" s="7"/>
      <c r="C99" s="7"/>
      <c r="D99" s="7"/>
      <c r="E99" s="49"/>
      <c r="F99" s="50"/>
      <c r="G99" s="6"/>
      <c r="I99" s="7"/>
      <c r="J99" s="7"/>
      <c r="K99" s="7"/>
      <c r="L99" s="49"/>
      <c r="M99" s="50"/>
    </row>
    <row r="100" spans="2:13" x14ac:dyDescent="0.25">
      <c r="B100" s="7"/>
      <c r="C100" s="7"/>
      <c r="D100" s="7"/>
      <c r="E100" s="230"/>
      <c r="F100" s="230"/>
      <c r="I100" s="7"/>
      <c r="J100" s="7"/>
      <c r="K100" s="7"/>
      <c r="L100" s="230"/>
      <c r="M100" s="230"/>
    </row>
    <row r="101" spans="2:13" x14ac:dyDescent="0.25">
      <c r="B101" s="7"/>
      <c r="C101" s="7"/>
      <c r="D101" s="7"/>
      <c r="E101" s="51"/>
      <c r="F101" s="50"/>
      <c r="I101" s="7"/>
      <c r="J101" s="7"/>
      <c r="K101" s="7"/>
      <c r="L101" s="51"/>
      <c r="M101" s="50"/>
    </row>
    <row r="102" spans="2:13" x14ac:dyDescent="0.25">
      <c r="B102" s="7"/>
      <c r="C102" s="7"/>
      <c r="D102" s="7"/>
      <c r="E102" s="49"/>
      <c r="F102" s="50"/>
      <c r="I102" s="7"/>
      <c r="J102" s="7"/>
      <c r="K102" s="7"/>
      <c r="L102" s="49"/>
      <c r="M102" s="50"/>
    </row>
  </sheetData>
  <mergeCells count="19">
    <mergeCell ref="E100:F100"/>
    <mergeCell ref="L100:M100"/>
    <mergeCell ref="E49:K49"/>
    <mergeCell ref="E50:K50"/>
    <mergeCell ref="E69:F69"/>
    <mergeCell ref="L69:M69"/>
    <mergeCell ref="E98:K98"/>
    <mergeCell ref="E1:K1"/>
    <mergeCell ref="E2:K2"/>
    <mergeCell ref="E25:K25"/>
    <mergeCell ref="L45:M45"/>
    <mergeCell ref="L94:M94"/>
    <mergeCell ref="F45:G45"/>
    <mergeCell ref="F21:G21"/>
    <mergeCell ref="E26:K26"/>
    <mergeCell ref="E74:K74"/>
    <mergeCell ref="E75:K75"/>
    <mergeCell ref="E94:F94"/>
    <mergeCell ref="L21:M21"/>
  </mergeCells>
  <pageMargins left="1.04" right="0.70866141732283472" top="0.27559055118110237" bottom="0.28999999999999998" header="0.15748031496062992" footer="0.17"/>
  <pageSetup paperSize="9" scale="6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4"/>
  <sheetViews>
    <sheetView workbookViewId="0">
      <selection activeCell="E13" sqref="E13"/>
    </sheetView>
  </sheetViews>
  <sheetFormatPr defaultRowHeight="15" x14ac:dyDescent="0.25"/>
  <cols>
    <col min="1" max="1" width="39" customWidth="1"/>
    <col min="2" max="2" width="52" bestFit="1" customWidth="1"/>
    <col min="3" max="3" width="23.140625" customWidth="1"/>
    <col min="4" max="4" width="30.28515625" customWidth="1"/>
    <col min="5" max="5" width="45.7109375" customWidth="1"/>
    <col min="6" max="6" width="22.85546875" customWidth="1"/>
  </cols>
  <sheetData>
    <row r="1" spans="1:6" ht="21" x14ac:dyDescent="0.25">
      <c r="A1" s="17"/>
      <c r="B1" s="18" t="s">
        <v>19</v>
      </c>
      <c r="C1" s="17"/>
      <c r="D1" s="17"/>
      <c r="E1" s="17"/>
      <c r="F1" s="17"/>
    </row>
    <row r="2" spans="1:6" x14ac:dyDescent="0.25">
      <c r="A2" s="17"/>
      <c r="B2" s="17" t="s">
        <v>20</v>
      </c>
      <c r="C2" s="233" t="s">
        <v>21</v>
      </c>
      <c r="D2" s="233"/>
      <c r="E2" s="17"/>
      <c r="F2" s="17"/>
    </row>
    <row r="3" spans="1:6" x14ac:dyDescent="0.25">
      <c r="A3" s="17"/>
      <c r="B3" s="17" t="s">
        <v>22</v>
      </c>
      <c r="C3" s="233" t="s">
        <v>23</v>
      </c>
      <c r="D3" s="233"/>
      <c r="E3" s="17"/>
      <c r="F3" s="17"/>
    </row>
    <row r="4" spans="1:6" x14ac:dyDescent="0.25">
      <c r="A4" s="17"/>
      <c r="B4" s="17" t="s">
        <v>24</v>
      </c>
      <c r="C4" s="233" t="s">
        <v>25</v>
      </c>
      <c r="D4" s="233"/>
      <c r="E4" s="19" t="s">
        <v>141</v>
      </c>
      <c r="F4" s="17"/>
    </row>
    <row r="5" spans="1:6" ht="15.75" thickBot="1" x14ac:dyDescent="0.3">
      <c r="A5" s="17"/>
      <c r="B5" s="17"/>
      <c r="C5" s="17"/>
      <c r="D5" s="17"/>
      <c r="E5" s="17"/>
      <c r="F5" s="17"/>
    </row>
    <row r="6" spans="1:6" x14ac:dyDescent="0.25">
      <c r="A6" s="231" t="s">
        <v>26</v>
      </c>
      <c r="B6" s="231" t="s">
        <v>27</v>
      </c>
      <c r="C6" s="231" t="s">
        <v>28</v>
      </c>
      <c r="D6" s="231" t="s">
        <v>29</v>
      </c>
      <c r="E6" s="231" t="s">
        <v>30</v>
      </c>
      <c r="F6" s="231" t="s">
        <v>31</v>
      </c>
    </row>
    <row r="7" spans="1:6" ht="15.75" thickBot="1" x14ac:dyDescent="0.3">
      <c r="A7" s="234"/>
      <c r="B7" s="234"/>
      <c r="C7" s="234"/>
      <c r="D7" s="234"/>
      <c r="E7" s="234"/>
      <c r="F7" s="232"/>
    </row>
    <row r="8" spans="1:6" x14ac:dyDescent="0.25">
      <c r="A8" s="20"/>
      <c r="B8" s="20"/>
      <c r="C8" s="20"/>
      <c r="D8" s="21"/>
      <c r="E8" s="20"/>
      <c r="F8" s="22"/>
    </row>
    <row r="9" spans="1:6" x14ac:dyDescent="0.25">
      <c r="A9" s="23" t="s">
        <v>65</v>
      </c>
      <c r="B9" s="24"/>
      <c r="C9" s="24"/>
      <c r="D9" s="23"/>
      <c r="E9" s="24"/>
      <c r="F9" s="24"/>
    </row>
    <row r="10" spans="1:6" x14ac:dyDescent="0.25">
      <c r="A10" s="25" t="s">
        <v>32</v>
      </c>
      <c r="B10" s="25"/>
      <c r="C10" s="25"/>
      <c r="D10" s="27"/>
      <c r="E10" s="25"/>
      <c r="F10" s="25"/>
    </row>
    <row r="11" spans="1:6" x14ac:dyDescent="0.25">
      <c r="A11" s="25" t="s">
        <v>32</v>
      </c>
      <c r="B11" s="25" t="s">
        <v>128</v>
      </c>
      <c r="C11" s="25" t="s">
        <v>80</v>
      </c>
      <c r="D11" s="27" t="s">
        <v>81</v>
      </c>
      <c r="E11" s="25" t="s">
        <v>126</v>
      </c>
      <c r="F11" s="25" t="s">
        <v>131</v>
      </c>
    </row>
    <row r="12" spans="1:6" x14ac:dyDescent="0.25">
      <c r="A12" s="25" t="s">
        <v>32</v>
      </c>
      <c r="B12" s="25" t="s">
        <v>124</v>
      </c>
      <c r="C12" s="25" t="s">
        <v>35</v>
      </c>
      <c r="D12" s="26" t="s">
        <v>36</v>
      </c>
      <c r="E12" s="25" t="s">
        <v>142</v>
      </c>
      <c r="F12" s="25" t="s">
        <v>132</v>
      </c>
    </row>
    <row r="13" spans="1:6" x14ac:dyDescent="0.25">
      <c r="A13" s="25" t="s">
        <v>32</v>
      </c>
      <c r="B13" s="25" t="s">
        <v>125</v>
      </c>
      <c r="C13" s="25" t="s">
        <v>122</v>
      </c>
      <c r="D13" s="27" t="s">
        <v>123</v>
      </c>
      <c r="E13" s="25" t="s">
        <v>127</v>
      </c>
      <c r="F13" s="25" t="s">
        <v>132</v>
      </c>
    </row>
    <row r="14" spans="1:6" x14ac:dyDescent="0.25">
      <c r="A14" s="25"/>
      <c r="B14" s="25"/>
      <c r="C14" s="25"/>
      <c r="D14" s="26"/>
      <c r="E14" s="25"/>
      <c r="F14" s="25"/>
    </row>
    <row r="15" spans="1:6" x14ac:dyDescent="0.25">
      <c r="A15" s="25" t="s">
        <v>32</v>
      </c>
      <c r="B15" s="25" t="s">
        <v>70</v>
      </c>
      <c r="C15" s="25" t="s">
        <v>63</v>
      </c>
      <c r="D15" s="27" t="s">
        <v>64</v>
      </c>
      <c r="E15" s="25" t="s">
        <v>129</v>
      </c>
      <c r="F15" s="25" t="s">
        <v>132</v>
      </c>
    </row>
    <row r="16" spans="1:6" x14ac:dyDescent="0.25">
      <c r="A16" s="25" t="s">
        <v>32</v>
      </c>
      <c r="B16" s="25" t="s">
        <v>70</v>
      </c>
      <c r="C16" s="25" t="s">
        <v>33</v>
      </c>
      <c r="D16" s="26" t="s">
        <v>34</v>
      </c>
      <c r="E16" s="25" t="s">
        <v>130</v>
      </c>
      <c r="F16" s="25" t="s">
        <v>132</v>
      </c>
    </row>
    <row r="17" spans="1:6" x14ac:dyDescent="0.25">
      <c r="A17" s="24"/>
      <c r="B17" s="24"/>
      <c r="C17" s="24"/>
      <c r="D17" s="23"/>
      <c r="E17" s="24"/>
      <c r="F17" s="24"/>
    </row>
    <row r="18" spans="1:6" x14ac:dyDescent="0.25">
      <c r="A18" s="23" t="s">
        <v>1</v>
      </c>
      <c r="B18" s="28"/>
      <c r="C18" s="28"/>
      <c r="D18" s="26"/>
      <c r="E18" s="28"/>
      <c r="F18" s="28"/>
    </row>
    <row r="19" spans="1:6" x14ac:dyDescent="0.25">
      <c r="A19" s="29" t="s">
        <v>32</v>
      </c>
      <c r="B19" s="30" t="s">
        <v>37</v>
      </c>
      <c r="C19" s="30"/>
      <c r="D19" s="27"/>
      <c r="E19" s="30"/>
      <c r="F19" s="30"/>
    </row>
    <row r="20" spans="1:6" x14ac:dyDescent="0.25">
      <c r="A20" s="29" t="s">
        <v>32</v>
      </c>
      <c r="B20" s="30" t="s">
        <v>38</v>
      </c>
      <c r="C20" s="30" t="s">
        <v>39</v>
      </c>
      <c r="D20" s="26" t="s">
        <v>40</v>
      </c>
      <c r="E20" s="25" t="s">
        <v>134</v>
      </c>
      <c r="F20" s="25" t="s">
        <v>132</v>
      </c>
    </row>
    <row r="21" spans="1:6" x14ac:dyDescent="0.25">
      <c r="A21" s="29" t="s">
        <v>32</v>
      </c>
      <c r="B21" s="29" t="s">
        <v>41</v>
      </c>
      <c r="C21" s="29"/>
      <c r="D21" s="26" t="s">
        <v>42</v>
      </c>
      <c r="E21" s="25" t="s">
        <v>135</v>
      </c>
      <c r="F21" s="25" t="s">
        <v>132</v>
      </c>
    </row>
    <row r="22" spans="1:6" x14ac:dyDescent="0.25">
      <c r="A22" s="29" t="s">
        <v>32</v>
      </c>
      <c r="B22" s="30" t="s">
        <v>62</v>
      </c>
      <c r="C22" s="30"/>
      <c r="D22" s="27"/>
      <c r="E22" s="30"/>
      <c r="F22" s="30"/>
    </row>
    <row r="23" spans="1:6" x14ac:dyDescent="0.25">
      <c r="A23" s="29" t="s">
        <v>32</v>
      </c>
      <c r="B23" s="29" t="s">
        <v>43</v>
      </c>
      <c r="C23" s="29"/>
      <c r="D23" s="26" t="s">
        <v>44</v>
      </c>
      <c r="E23" s="25" t="s">
        <v>135</v>
      </c>
      <c r="F23" s="29"/>
    </row>
    <row r="24" spans="1:6" x14ac:dyDescent="0.25">
      <c r="A24" s="29" t="s">
        <v>32</v>
      </c>
      <c r="B24" s="29" t="s">
        <v>133</v>
      </c>
      <c r="C24" s="29" t="s">
        <v>97</v>
      </c>
      <c r="D24" s="26" t="s">
        <v>45</v>
      </c>
      <c r="E24" s="25" t="s">
        <v>135</v>
      </c>
      <c r="F24" s="25" t="s">
        <v>132</v>
      </c>
    </row>
    <row r="25" spans="1:6" x14ac:dyDescent="0.25">
      <c r="A25" s="24"/>
      <c r="B25" s="24"/>
      <c r="C25" s="24"/>
      <c r="D25" s="23"/>
      <c r="E25" s="24"/>
      <c r="F25" s="24"/>
    </row>
    <row r="26" spans="1:6" x14ac:dyDescent="0.25">
      <c r="A26" s="23" t="s">
        <v>82</v>
      </c>
      <c r="B26" s="29"/>
      <c r="C26" s="29"/>
      <c r="D26" s="26"/>
      <c r="E26" s="29"/>
      <c r="F26" s="29"/>
    </row>
    <row r="27" spans="1:6" x14ac:dyDescent="0.25">
      <c r="A27" s="29" t="s">
        <v>46</v>
      </c>
      <c r="B27" s="29" t="s">
        <v>138</v>
      </c>
      <c r="C27" s="29" t="s">
        <v>139</v>
      </c>
      <c r="D27" s="27" t="s">
        <v>140</v>
      </c>
      <c r="E27" s="102" t="s">
        <v>87</v>
      </c>
      <c r="F27" s="29"/>
    </row>
    <row r="28" spans="1:6" ht="25.5" x14ac:dyDescent="0.25">
      <c r="A28" s="29" t="s">
        <v>46</v>
      </c>
      <c r="B28" s="31" t="s">
        <v>47</v>
      </c>
      <c r="C28" s="29"/>
      <c r="D28" s="26" t="s">
        <v>48</v>
      </c>
      <c r="E28" s="102" t="s">
        <v>137</v>
      </c>
      <c r="F28" s="29"/>
    </row>
    <row r="29" spans="1:6" x14ac:dyDescent="0.25">
      <c r="A29" s="29" t="s">
        <v>46</v>
      </c>
      <c r="B29" s="29" t="s">
        <v>49</v>
      </c>
      <c r="C29" s="29"/>
      <c r="D29" s="26" t="s">
        <v>50</v>
      </c>
      <c r="E29" s="102" t="s">
        <v>136</v>
      </c>
      <c r="F29" s="29"/>
    </row>
    <row r="30" spans="1:6" x14ac:dyDescent="0.25">
      <c r="A30" s="29"/>
      <c r="B30" s="29"/>
      <c r="C30" s="29"/>
      <c r="D30" s="26"/>
      <c r="E30" s="29"/>
      <c r="F30" s="29"/>
    </row>
    <row r="31" spans="1:6" x14ac:dyDescent="0.25">
      <c r="A31" s="23" t="s">
        <v>66</v>
      </c>
      <c r="B31" s="29"/>
      <c r="C31" s="29"/>
      <c r="D31" s="26"/>
      <c r="E31" s="29"/>
      <c r="F31" s="29"/>
    </row>
    <row r="32" spans="1:6" x14ac:dyDescent="0.25">
      <c r="A32" s="57" t="s">
        <v>67</v>
      </c>
      <c r="B32" s="29" t="s">
        <v>51</v>
      </c>
      <c r="C32" s="29" t="s">
        <v>52</v>
      </c>
      <c r="D32" s="27" t="s">
        <v>68</v>
      </c>
      <c r="E32" s="29" t="s">
        <v>69</v>
      </c>
      <c r="F32" s="29" t="s">
        <v>53</v>
      </c>
    </row>
    <row r="33" spans="1:6" x14ac:dyDescent="0.25">
      <c r="A33" s="57" t="s">
        <v>67</v>
      </c>
      <c r="B33" s="29" t="s">
        <v>51</v>
      </c>
      <c r="C33" s="29" t="s">
        <v>54</v>
      </c>
      <c r="D33" s="26" t="s">
        <v>55</v>
      </c>
      <c r="E33" s="29" t="s">
        <v>56</v>
      </c>
      <c r="F33" s="29" t="s">
        <v>53</v>
      </c>
    </row>
    <row r="34" spans="1:6" x14ac:dyDescent="0.25">
      <c r="A34" s="29"/>
      <c r="B34" s="29"/>
      <c r="C34" s="29"/>
      <c r="D34" s="26"/>
      <c r="E34" s="29"/>
      <c r="F34" s="29"/>
    </row>
  </sheetData>
  <mergeCells count="9">
    <mergeCell ref="F6:F7"/>
    <mergeCell ref="C2:D2"/>
    <mergeCell ref="C3:D3"/>
    <mergeCell ref="C4:D4"/>
    <mergeCell ref="A6:A7"/>
    <mergeCell ref="B6:B7"/>
    <mergeCell ref="C6:C7"/>
    <mergeCell ref="D6:D7"/>
    <mergeCell ref="E6:E7"/>
  </mergeCells>
  <hyperlinks>
    <hyperlink ref="D16" r:id="rId1"/>
    <hyperlink ref="D12" r:id="rId2"/>
    <hyperlink ref="C2" r:id="rId3"/>
    <hyperlink ref="C3" r:id="rId4"/>
    <hyperlink ref="C4" r:id="rId5"/>
    <hyperlink ref="D11" r:id="rId6"/>
    <hyperlink ref="D21" r:id="rId7"/>
    <hyperlink ref="D23" r:id="rId8"/>
    <hyperlink ref="D24" r:id="rId9"/>
    <hyperlink ref="D20" r:id="rId10"/>
    <hyperlink ref="D32" r:id="rId11"/>
    <hyperlink ref="D28" r:id="rId12" display="sales@fesco.com"/>
    <hyperlink ref="D29" r:id="rId13" display="export@fesco.com"/>
    <hyperlink ref="D33" r:id="rId14"/>
    <hyperlink ref="D15" r:id="rId15"/>
    <hyperlink ref="D13" r:id="rId16"/>
    <hyperlink ref="D27" r:id="rId17"/>
  </hyperlinks>
  <pageMargins left="0.70866141732283472" right="0.70866141732283472" top="0.74803149606299213" bottom="0.74803149606299213" header="0.31496062992125984" footer="0.31496062992125984"/>
  <pageSetup paperSize="9" scale="64" orientation="landscape" r:id="rId18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Schedule STP service</vt:lpstr>
      <vt:lpstr>Vessels data</vt:lpstr>
      <vt:lpstr>contacts</vt:lpstr>
      <vt:lpstr>'Schedule STP service'!Область_печати</vt:lpstr>
      <vt:lpstr>'Vessels data'!Область_печати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2021-11-19T15:33:18Z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